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 activeTab="3"/>
  </bookViews>
  <sheets>
    <sheet name="Прил 1" sheetId="1" r:id="rId1"/>
    <sheet name="прил 2" sheetId="3" r:id="rId2"/>
    <sheet name="прил 3" sheetId="4" r:id="rId3"/>
    <sheet name="прил 4" sheetId="5" r:id="rId4"/>
  </sheets>
  <definedNames>
    <definedName name="_xlnm.Print_Area" localSheetId="1">'прил 2'!$A$1:$E$83</definedName>
  </definedNames>
  <calcPr calcId="162913"/>
</workbook>
</file>

<file path=xl/calcChain.xml><?xml version="1.0" encoding="utf-8"?>
<calcChain xmlns="http://schemas.openxmlformats.org/spreadsheetml/2006/main">
  <c r="G39" i="5" l="1"/>
  <c r="G41" i="5" s="1"/>
  <c r="E53" i="5"/>
  <c r="G53" i="5"/>
  <c r="F53" i="5"/>
  <c r="G50" i="5"/>
  <c r="F50" i="5"/>
  <c r="G48" i="5"/>
  <c r="F48" i="5"/>
  <c r="G44" i="5"/>
  <c r="F44" i="5"/>
  <c r="G42" i="5"/>
  <c r="F42" i="5"/>
  <c r="F39" i="5" s="1"/>
  <c r="F41" i="5" s="1"/>
  <c r="G37" i="5"/>
  <c r="G36" i="5" s="1"/>
  <c r="G35" i="5" s="1"/>
  <c r="F37" i="5"/>
  <c r="F36" i="5" s="1"/>
  <c r="F35" i="5" s="1"/>
  <c r="G33" i="5"/>
  <c r="G32" i="5" s="1"/>
  <c r="G31" i="5" s="1"/>
  <c r="F33" i="5"/>
  <c r="F32" i="5" s="1"/>
  <c r="F31" i="5" s="1"/>
  <c r="G29" i="5"/>
  <c r="F29" i="5"/>
  <c r="G25" i="5"/>
  <c r="G24" i="5" s="1"/>
  <c r="G23" i="5" s="1"/>
  <c r="G18" i="5" s="1"/>
  <c r="F25" i="5"/>
  <c r="F24" i="5"/>
  <c r="F23" i="5" s="1"/>
  <c r="E40" i="4"/>
  <c r="D54" i="4"/>
  <c r="F54" i="4"/>
  <c r="E54" i="4"/>
  <c r="F51" i="4"/>
  <c r="E51" i="4"/>
  <c r="F49" i="4"/>
  <c r="E49" i="4"/>
  <c r="F45" i="4"/>
  <c r="E45" i="4"/>
  <c r="F43" i="4"/>
  <c r="F40" i="4" s="1"/>
  <c r="E43" i="4"/>
  <c r="F38" i="4"/>
  <c r="F37" i="4" s="1"/>
  <c r="F36" i="4" s="1"/>
  <c r="E38" i="4"/>
  <c r="E37" i="4" s="1"/>
  <c r="E36" i="4" s="1"/>
  <c r="F34" i="4"/>
  <c r="F33" i="4" s="1"/>
  <c r="F32" i="4" s="1"/>
  <c r="E34" i="4"/>
  <c r="E33" i="4" s="1"/>
  <c r="F30" i="4"/>
  <c r="E30" i="4"/>
  <c r="F26" i="4"/>
  <c r="E26" i="4"/>
  <c r="F25" i="4"/>
  <c r="E25" i="4"/>
  <c r="F24" i="4"/>
  <c r="F19" i="4" s="1"/>
  <c r="F18" i="4" s="1"/>
  <c r="E24" i="4"/>
  <c r="E79" i="3"/>
  <c r="E78" i="3" s="1"/>
  <c r="E77" i="3" s="1"/>
  <c r="E80" i="3"/>
  <c r="G80" i="3"/>
  <c r="F80" i="3"/>
  <c r="F79" i="3" s="1"/>
  <c r="F78" i="3" s="1"/>
  <c r="F77" i="3" s="1"/>
  <c r="G79" i="3"/>
  <c r="G78" i="3" s="1"/>
  <c r="G77" i="3" s="1"/>
  <c r="G51" i="3"/>
  <c r="G50" i="3" s="1"/>
  <c r="G49" i="3" s="1"/>
  <c r="G48" i="3" s="1"/>
  <c r="G47" i="3" s="1"/>
  <c r="G46" i="3" s="1"/>
  <c r="F51" i="3"/>
  <c r="F50" i="3" s="1"/>
  <c r="F49" i="3" s="1"/>
  <c r="F48" i="3" s="1"/>
  <c r="F47" i="3" s="1"/>
  <c r="F46" i="3" s="1"/>
  <c r="G65" i="3"/>
  <c r="G64" i="3" s="1"/>
  <c r="G63" i="3" s="1"/>
  <c r="G62" i="3" s="1"/>
  <c r="G61" i="3" s="1"/>
  <c r="F65" i="3"/>
  <c r="F64" i="3" s="1"/>
  <c r="F63" i="3" s="1"/>
  <c r="F62" i="3" s="1"/>
  <c r="F61" i="3" s="1"/>
  <c r="G75" i="3"/>
  <c r="F75" i="3"/>
  <c r="G71" i="3"/>
  <c r="F71" i="3"/>
  <c r="G70" i="3"/>
  <c r="F70" i="3"/>
  <c r="G69" i="3"/>
  <c r="F69" i="3"/>
  <c r="G68" i="3"/>
  <c r="G67" i="3" s="1"/>
  <c r="F68" i="3"/>
  <c r="F67" i="3" s="1"/>
  <c r="G43" i="3"/>
  <c r="F43" i="3"/>
  <c r="G40" i="3"/>
  <c r="G42" i="3" s="1"/>
  <c r="F40" i="3"/>
  <c r="F42" i="3" s="1"/>
  <c r="G39" i="3"/>
  <c r="F39" i="3"/>
  <c r="G38" i="3"/>
  <c r="F38" i="3"/>
  <c r="G36" i="3"/>
  <c r="F36" i="3"/>
  <c r="G35" i="3"/>
  <c r="F35" i="3"/>
  <c r="G34" i="3"/>
  <c r="F34" i="3"/>
  <c r="G30" i="3"/>
  <c r="F30" i="3"/>
  <c r="G27" i="3"/>
  <c r="G29" i="3" s="1"/>
  <c r="F27" i="3"/>
  <c r="F29" i="3" s="1"/>
  <c r="G26" i="3"/>
  <c r="F26" i="3"/>
  <c r="G24" i="3"/>
  <c r="F24" i="3"/>
  <c r="G21" i="3"/>
  <c r="G23" i="3" s="1"/>
  <c r="F21" i="3"/>
  <c r="F23" i="3" s="1"/>
  <c r="G20" i="3"/>
  <c r="F20" i="3"/>
  <c r="G19" i="3"/>
  <c r="F19" i="3"/>
  <c r="F60" i="3" l="1"/>
  <c r="F18" i="3" s="1"/>
  <c r="G60" i="3"/>
  <c r="E32" i="4"/>
  <c r="E19" i="4"/>
  <c r="F18" i="5"/>
  <c r="G17" i="5"/>
  <c r="G16" i="5" s="1"/>
  <c r="G18" i="3"/>
  <c r="E18" i="4"/>
  <c r="F17" i="5"/>
  <c r="F16" i="5" s="1"/>
  <c r="G40" i="5"/>
  <c r="F40" i="5"/>
  <c r="F42" i="4"/>
  <c r="E42" i="4"/>
  <c r="F41" i="4"/>
  <c r="G41" i="3"/>
  <c r="F41" i="3"/>
  <c r="F28" i="3"/>
  <c r="G28" i="3"/>
  <c r="F22" i="3"/>
  <c r="G22" i="3"/>
  <c r="E34" i="1"/>
  <c r="D34" i="1"/>
  <c r="E32" i="1"/>
  <c r="D32" i="1"/>
  <c r="E30" i="1"/>
  <c r="D30" i="1"/>
  <c r="E27" i="1"/>
  <c r="D27" i="1"/>
  <c r="D25" i="1" s="1"/>
  <c r="E25" i="1"/>
  <c r="E19" i="1" s="1"/>
  <c r="E18" i="1" s="1"/>
  <c r="E23" i="1"/>
  <c r="D23" i="1"/>
  <c r="E21" i="1"/>
  <c r="D21" i="1"/>
  <c r="E20" i="1"/>
  <c r="D20" i="1"/>
  <c r="D19" i="1" l="1"/>
  <c r="D18" i="1" s="1"/>
  <c r="E41" i="4"/>
  <c r="C34" i="1"/>
  <c r="D35" i="4" l="1"/>
  <c r="E34" i="5" s="1"/>
  <c r="E33" i="5" s="1"/>
  <c r="E32" i="5" s="1"/>
  <c r="E31" i="5" s="1"/>
  <c r="D31" i="4"/>
  <c r="D39" i="4"/>
  <c r="D38" i="4" s="1"/>
  <c r="D37" i="4" s="1"/>
  <c r="D36" i="4" s="1"/>
  <c r="D44" i="4"/>
  <c r="D43" i="4" s="1"/>
  <c r="D29" i="4"/>
  <c r="E28" i="5" s="1"/>
  <c r="D27" i="4"/>
  <c r="E26" i="5" s="1"/>
  <c r="D34" i="4" l="1"/>
  <c r="D33" i="4" s="1"/>
  <c r="D32" i="4" s="1"/>
  <c r="E38" i="5"/>
  <c r="E37" i="5" s="1"/>
  <c r="E36" i="5" s="1"/>
  <c r="E35" i="5" s="1"/>
  <c r="E65" i="3"/>
  <c r="E64" i="3" s="1"/>
  <c r="E63" i="3" s="1"/>
  <c r="E62" i="3" s="1"/>
  <c r="E61" i="3" s="1"/>
  <c r="E51" i="3" l="1"/>
  <c r="E50" i="3" s="1"/>
  <c r="E49" i="3" s="1"/>
  <c r="E48" i="3" s="1"/>
  <c r="E47" i="3" s="1"/>
  <c r="E46" i="3" s="1"/>
  <c r="E58" i="3"/>
  <c r="E57" i="3" s="1"/>
  <c r="E56" i="3" s="1"/>
  <c r="E55" i="3" s="1"/>
  <c r="E54" i="3" s="1"/>
  <c r="E53" i="3" s="1"/>
  <c r="E71" i="3"/>
  <c r="A45" i="4" l="1"/>
  <c r="A44" i="5" s="1"/>
  <c r="A43" i="4"/>
  <c r="A42" i="5" s="1"/>
  <c r="C41" i="3"/>
  <c r="A42" i="3"/>
  <c r="A41" i="3"/>
  <c r="C40" i="5"/>
  <c r="A41" i="5"/>
  <c r="A40" i="5"/>
  <c r="B41" i="4"/>
  <c r="A42" i="4"/>
  <c r="A41" i="4"/>
  <c r="C28" i="3"/>
  <c r="C22" i="3"/>
  <c r="E30" i="3" l="1"/>
  <c r="C32" i="1"/>
  <c r="C30" i="1" l="1"/>
  <c r="C27" i="1"/>
  <c r="C25" i="1" s="1"/>
  <c r="C23" i="1"/>
  <c r="C21" i="1"/>
  <c r="C20" i="1" s="1"/>
  <c r="C19" i="1" l="1"/>
  <c r="C18" i="1" s="1"/>
  <c r="D53" i="4" l="1"/>
  <c r="E52" i="5" s="1"/>
  <c r="D52" i="4"/>
  <c r="E51" i="5" s="1"/>
  <c r="D50" i="4"/>
  <c r="E49" i="5" s="1"/>
  <c r="E48" i="5" s="1"/>
  <c r="D48" i="4"/>
  <c r="E47" i="5" s="1"/>
  <c r="D47" i="4"/>
  <c r="E46" i="5" s="1"/>
  <c r="D46" i="4"/>
  <c r="E43" i="5"/>
  <c r="E42" i="5" s="1"/>
  <c r="D28" i="4"/>
  <c r="D26" i="4" s="1"/>
  <c r="E30" i="5"/>
  <c r="E29" i="5" s="1"/>
  <c r="D23" i="4"/>
  <c r="D22" i="4" s="1"/>
  <c r="D21" i="4" s="1"/>
  <c r="D20" i="4" s="1"/>
  <c r="E24" i="3"/>
  <c r="E21" i="3" s="1"/>
  <c r="E27" i="3"/>
  <c r="E36" i="3"/>
  <c r="E35" i="3" s="1"/>
  <c r="E34" i="3" s="1"/>
  <c r="E43" i="3"/>
  <c r="E40" i="3" s="1"/>
  <c r="E75" i="3"/>
  <c r="E45" i="5" l="1"/>
  <c r="D45" i="4"/>
  <c r="E20" i="3"/>
  <c r="E23" i="3"/>
  <c r="E22" i="3"/>
  <c r="E39" i="3"/>
  <c r="E38" i="3" s="1"/>
  <c r="E41" i="3"/>
  <c r="E42" i="3"/>
  <c r="E26" i="3"/>
  <c r="E19" i="3" s="1"/>
  <c r="E28" i="3"/>
  <c r="E29" i="3"/>
  <c r="D49" i="4"/>
  <c r="D30" i="4"/>
  <c r="D25" i="4" s="1"/>
  <c r="D24" i="4" s="1"/>
  <c r="D19" i="4" s="1"/>
  <c r="E50" i="5"/>
  <c r="E22" i="5"/>
  <c r="E21" i="5" s="1"/>
  <c r="E20" i="5" s="1"/>
  <c r="E19" i="5" s="1"/>
  <c r="E27" i="5"/>
  <c r="E25" i="5" s="1"/>
  <c r="E44" i="5"/>
  <c r="E39" i="5" s="1"/>
  <c r="D51" i="4"/>
  <c r="E70" i="3"/>
  <c r="E69" i="3" s="1"/>
  <c r="D40" i="4" l="1"/>
  <c r="E40" i="5"/>
  <c r="E41" i="5"/>
  <c r="E68" i="3"/>
  <c r="E67" i="3" s="1"/>
  <c r="E60" i="3" s="1"/>
  <c r="E18" i="3" s="1"/>
  <c r="E24" i="5" l="1"/>
  <c r="E23" i="5" s="1"/>
  <c r="E18" i="5" s="1"/>
  <c r="E17" i="5" s="1"/>
  <c r="E16" i="5" s="1"/>
  <c r="D41" i="4"/>
  <c r="D42" i="4"/>
  <c r="D18" i="4"/>
</calcChain>
</file>

<file path=xl/sharedStrings.xml><?xml version="1.0" encoding="utf-8"?>
<sst xmlns="http://schemas.openxmlformats.org/spreadsheetml/2006/main" count="433" uniqueCount="165">
  <si>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</si>
  <si>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</si>
  <si>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</si>
  <si>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</si>
  <si>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</si>
  <si>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</si>
  <si>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</si>
  <si>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</si>
  <si>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</si>
  <si>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</si>
  <si>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</si>
  <si>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</si>
  <si>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</si>
  <si>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</si>
  <si>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</si>
  <si>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</si>
  <si>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</si>
  <si>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</si>
  <si>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</si>
  <si>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</si>
  <si>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</si>
  <si>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</si>
  <si>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</si>
  <si>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</si>
  <si>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</si>
  <si>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</si>
  <si>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</si>
  <si>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</si>
  <si>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</si>
  <si>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</si>
  <si>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</si>
  <si>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</si>
  <si>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</si>
  <si>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</si>
  <si>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</si>
  <si>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</si>
  <si>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</si>
  <si>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</si>
  <si>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</si>
  <si>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</si>
  <si>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</si>
  <si>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</si>
  <si>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</si>
  <si>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</si>
  <si>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</si>
  <si>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</si>
  <si>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</si>
  <si>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</si>
  <si>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</si>
  <si>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</si>
  <si>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</si>
  <si>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</si>
  <si>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</si>
  <si>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</si>
  <si>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</si>
  <si>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</si>
  <si>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</si>
  <si>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</si>
  <si>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</si>
  <si>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</si>
  <si>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</si>
  <si>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</si>
  <si>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</si>
  <si>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</si>
  <si>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</si>
  <si>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</si>
  <si>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</si>
  <si>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</si>
  <si>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</si>
  <si>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</si>
  <si>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</si>
  <si>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</si>
  <si>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</si>
  <si>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</si>
  <si>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</si>
  <si>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</si>
  <si>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</si>
  <si>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</si>
  <si>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</si>
  <si>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</si>
  <si>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</si>
  <si>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</si>
  <si>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</si>
  <si>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</si>
  <si>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</si>
  <si>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</si>
  <si>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</si>
  <si>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</si>
  <si>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</si>
  <si>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</si>
  <si>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</si>
  <si>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</si>
  <si>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</si>
  <si>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</si>
  <si>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</si>
  <si>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</si>
  <si>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</si>
  <si>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</si>
  <si>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</si>
  <si>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Староваряшский сельсовет</t>
  </si>
  <si>
    <t xml:space="preserve">"О бюджете сельского поселения Староваряшский сельсовет </t>
  </si>
  <si>
    <t>в бюджет сельского поселения Староваряшский сельсовет муниципального района</t>
  </si>
  <si>
    <t>Д.К.Гайфуллина</t>
  </si>
  <si>
    <t xml:space="preserve">Распределение бюджетных ассигнований сельского поселения Староваряшский сельсовет муниципального 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</si>
  <si>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</si>
  <si>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 xml:space="preserve">Ведомственная структура расходов бюджета сельского поселения Староваряшский сельсовет  </t>
  </si>
  <si>
    <t>2 02 35118 10 0000 150</t>
  </si>
  <si>
    <t>2 02 49999 10 7404 150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</si>
  <si>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</si>
  <si>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</si>
  <si>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</si>
  <si>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</si>
  <si>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</si>
  <si>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49 0 01 51180</t>
  </si>
  <si>
    <t>49 0 01 02040</t>
  </si>
  <si>
    <t>49 0 01 02030</t>
  </si>
  <si>
    <t>2023 год</t>
  </si>
  <si>
    <t>Приложение №1 к решению</t>
  </si>
  <si>
    <t>Приложение №2 к решению</t>
  </si>
  <si>
    <t>2024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</si>
  <si>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2022-2024 годы»</t>
  </si>
  <si>
    <t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</si>
  <si>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</si>
  <si>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</si>
  <si>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</si>
  <si>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Башкортостан от декабря 2022 г.№___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</si>
  <si>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</si>
  <si>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</si>
  <si>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</si>
  <si>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«Благоустройство населенных пунктов сельского поселения Староваряшский сельсовет муниципального района Янаульский район Республики Башкортостан на 2023-2025 годы»</t>
  </si>
  <si>
    <t>Муниципальная программа «Совершенствование деятельности органов местного самоуправления сельского поселения Староваряшский сельсовет муниципального района Янаульский район Республики Башкортостан на 2023-2025 годы»</t>
  </si>
  <si>
    <t>Республики Башкортостан от декабря 2022_г.№___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</si>
  <si>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</si>
  <si>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</si>
  <si>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</si>
  <si>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</si>
  <si>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2023-2025 годы»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</si>
  <si>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</si>
  <si>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</si>
  <si>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</si>
  <si>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</si>
  <si>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</si>
  <si>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</si>
  <si>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0502</t>
  </si>
  <si>
    <t>Коммунальное хозяйство</t>
  </si>
  <si>
    <t>Муниципальная программа «Благоустройство населенных пунктов сельского поселения Новоартаульский сельсовет муниципального района Янаульский район Республики Башкортостан на 2023-2025 годы»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</si>
  <si>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</si>
  <si>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</si>
  <si>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</si>
  <si>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</si>
  <si>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</si>
  <si>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Прочие субсидии бюджетам муниципальных районов на 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</si>
  <si>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2 02 49999 10 7265 150</t>
  </si>
  <si>
    <t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t>
  </si>
  <si>
    <t>(руб.)</t>
  </si>
  <si>
    <t>Янаульский район Республики Башкортостан на 2023 год и на плановый период 2024 и 2025 годов</t>
  </si>
  <si>
    <t>подразделам, целевым статьям(муниципальным программам и непрограммным направлениям деятельности),</t>
  </si>
  <si>
    <t xml:space="preserve"> Янаульский район Республики Башкортостан на 2023 год и на плановый период 2024 и 2025 годов по разделам,</t>
  </si>
  <si>
    <t>Распределение бюджетных ассигнований сельского поселения Староваряшский сельсовет муниципального района</t>
  </si>
  <si>
    <t>района Янаульский район Республики Башкортостан на 2023 год и на плановый период 2024 и 2025 годов</t>
  </si>
  <si>
    <t>муниципального района Янаульский район Республики Башкортостан  на 2023 год и на плановый 2024 и 2025 годов</t>
  </si>
  <si>
    <t>Приложение №4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</si>
  <si>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в границах  сельских поселений)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</si>
  <si>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</si>
  <si>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и охране окружающей среды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</si>
</sst>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/>
    <xf numFmtId="0" fontId="1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4" fontId="7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/>
    <xf numFmtId="0" fontId="5" fillId="2" borderId="8" xfId="0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4" fillId="0" borderId="0" xfId="0" applyFont="1" applyAlignment="1"/>
    <xf numFmtId="4" fontId="1" fillId="0" borderId="7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justify" vertical="top" wrapText="1"/>
    </xf>
    <xf numFmtId="4" fontId="1" fillId="0" borderId="16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2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2" fillId="2" borderId="0" xfId="0" applyFont="1" applyFill="1" applyBorder="1" applyAlignment="1">
      <alignment vertical="top" wrapText="1"/>
    </xf>
    <xf numFmtId="2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4" fontId="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1"/>
  <sheetViews>
    <sheetView topLeftCell="A38" zoomScale="70" zoomScaleNormal="70" workbookViewId="0">
      <selection activeCell="B38" sqref="B38"/>
    </sheetView>
  </sheetViews>
  <sheetFormatPr defaultRowHeight="15" x14ac:dyDescent="0.25"/>
  <cols>
    <col min="1" max="1" width="28.85546875" customWidth="1"/>
    <col min="2" max="2" width="72" customWidth="1"/>
    <col min="3" max="3" width="17.140625" customWidth="1"/>
    <col min="4" max="4" width="15.28515625" customWidth="1"/>
    <col min="5" max="5" width="15.7109375" customWidth="1"/>
  </cols>
  <sheetData>
    <row r="1" spans="1:5" ht="15.75" x14ac:dyDescent="0.25">
      <c r="A1" s="1"/>
      <c r="C1" s="68"/>
      <c r="E1" s="65" t="s">
        <v>117</v>
      </c>
    </row>
    <row r="2" spans="1:5" ht="15.75" x14ac:dyDescent="0.25">
      <c r="A2" s="1"/>
      <c r="C2" s="68"/>
      <c r="E2" s="65" t="s">
        <v>99</v>
      </c>
    </row>
    <row r="3" spans="1:5" ht="15.75" x14ac:dyDescent="0.25">
      <c r="A3" s="1"/>
      <c r="C3" s="68"/>
      <c r="E3" s="65" t="s">
        <v>35</v>
      </c>
    </row>
    <row r="4" spans="1:5" ht="15.75" x14ac:dyDescent="0.25">
      <c r="A4" s="1"/>
      <c r="C4" s="71"/>
      <c r="E4" s="66" t="s">
        <v>131</v>
      </c>
    </row>
    <row r="5" spans="1:5" ht="15.75" x14ac:dyDescent="0.25">
      <c r="A5" s="1"/>
      <c r="C5" s="68"/>
      <c r="E5" s="65" t="s">
        <v>100</v>
      </c>
    </row>
    <row r="6" spans="1:5" ht="15.75" x14ac:dyDescent="0.25">
      <c r="A6" s="1"/>
      <c r="C6" s="68"/>
      <c r="E6" s="65" t="s">
        <v>35</v>
      </c>
    </row>
    <row r="7" spans="1:5" ht="15.75" x14ac:dyDescent="0.25">
      <c r="A7" s="1"/>
      <c r="C7" s="68"/>
      <c r="E7" s="65" t="s">
        <v>126</v>
      </c>
    </row>
    <row r="8" spans="1:5" ht="15.75" x14ac:dyDescent="0.25">
      <c r="A8" s="1"/>
      <c r="C8" s="68"/>
      <c r="E8" s="65" t="s">
        <v>127</v>
      </c>
    </row>
    <row r="9" spans="1:5" ht="15.75" x14ac:dyDescent="0.25">
      <c r="A9" s="1"/>
      <c r="B9" s="23"/>
      <c r="C9" s="23"/>
    </row>
    <row r="10" spans="1:5" ht="15.75" customHeight="1" x14ac:dyDescent="0.3">
      <c r="A10" s="103" t="s">
        <v>36</v>
      </c>
      <c r="B10" s="103"/>
      <c r="C10" s="103"/>
      <c r="D10" s="103"/>
      <c r="E10" s="103"/>
    </row>
    <row r="11" spans="1:5" ht="15.75" customHeight="1" x14ac:dyDescent="0.3">
      <c r="A11" s="103" t="s">
        <v>101</v>
      </c>
      <c r="B11" s="103"/>
      <c r="C11" s="103"/>
      <c r="D11" s="103"/>
      <c r="E11" s="103"/>
    </row>
    <row r="12" spans="1:5" ht="15.75" customHeight="1" x14ac:dyDescent="0.3">
      <c r="A12" s="103" t="s">
        <v>155</v>
      </c>
      <c r="B12" s="103"/>
      <c r="C12" s="103"/>
      <c r="D12" s="103"/>
      <c r="E12" s="103"/>
    </row>
    <row r="13" spans="1:5" x14ac:dyDescent="0.25">
      <c r="A13" s="1"/>
      <c r="B13" s="2"/>
      <c r="C13" s="1"/>
    </row>
    <row r="14" spans="1:5" ht="15.75" thickBot="1" x14ac:dyDescent="0.3">
      <c r="A14" s="1"/>
      <c r="B14" s="2"/>
      <c r="E14" s="6" t="s">
        <v>154</v>
      </c>
    </row>
    <row r="15" spans="1:5" ht="63.75" customHeight="1" thickBot="1" x14ac:dyDescent="0.3">
      <c r="A15" s="104" t="s">
        <v>0</v>
      </c>
      <c r="B15" s="107" t="s">
        <v>1</v>
      </c>
      <c r="C15" s="100" t="s">
        <v>2</v>
      </c>
      <c r="D15" s="101"/>
      <c r="E15" s="102"/>
    </row>
    <row r="16" spans="1:5" ht="15" hidden="1" customHeight="1" thickBot="1" x14ac:dyDescent="0.3">
      <c r="A16" s="105"/>
      <c r="B16" s="108"/>
      <c r="C16" s="70"/>
      <c r="D16" s="70"/>
      <c r="E16" s="70"/>
    </row>
    <row r="17" spans="1:14" ht="15.75" customHeight="1" thickBot="1" x14ac:dyDescent="0.3">
      <c r="A17" s="106"/>
      <c r="B17" s="109"/>
      <c r="C17" s="79" t="s">
        <v>116</v>
      </c>
      <c r="D17" s="79" t="s">
        <v>119</v>
      </c>
      <c r="E17" s="79" t="s">
        <v>128</v>
      </c>
    </row>
    <row r="18" spans="1:14" ht="17.25" thickBot="1" x14ac:dyDescent="0.3">
      <c r="A18" s="8"/>
      <c r="B18" s="9" t="s">
        <v>3</v>
      </c>
      <c r="C18" s="42">
        <f>C19+C34</f>
        <v>7792566.8700000001</v>
      </c>
      <c r="D18" s="43">
        <f>D19+D34</f>
        <v>4194300</v>
      </c>
      <c r="E18" s="43">
        <f>E19+E34</f>
        <v>4208530</v>
      </c>
    </row>
    <row r="19" spans="1:14" ht="20.25" customHeight="1" thickBot="1" x14ac:dyDescent="0.3">
      <c r="A19" s="13" t="s">
        <v>4</v>
      </c>
      <c r="B19" s="14" t="s">
        <v>5</v>
      </c>
      <c r="C19" s="43">
        <f>C20+C23+C25+C30+C32</f>
        <v>372000</v>
      </c>
      <c r="D19" s="43">
        <f>D20+D23+D25+D30+D32</f>
        <v>373000</v>
      </c>
      <c r="E19" s="43">
        <f>E20+E23+E25+E30+E32</f>
        <v>437200</v>
      </c>
    </row>
    <row r="20" spans="1:14" ht="21.75" customHeight="1" thickBot="1" x14ac:dyDescent="0.3">
      <c r="A20" s="13" t="s">
        <v>6</v>
      </c>
      <c r="B20" s="14" t="s">
        <v>7</v>
      </c>
      <c r="C20" s="43">
        <f t="shared" ref="C20:E21" si="0">C21</f>
        <v>60000</v>
      </c>
      <c r="D20" s="43">
        <f t="shared" si="0"/>
        <v>60000</v>
      </c>
      <c r="E20" s="43">
        <f t="shared" si="0"/>
        <v>60000</v>
      </c>
    </row>
    <row r="21" spans="1:14" ht="22.5" customHeight="1" thickBot="1" x14ac:dyDescent="0.3">
      <c r="A21" s="11" t="s">
        <v>8</v>
      </c>
      <c r="B21" s="12" t="s">
        <v>9</v>
      </c>
      <c r="C21" s="44">
        <f t="shared" si="0"/>
        <v>60000</v>
      </c>
      <c r="D21" s="44">
        <f t="shared" si="0"/>
        <v>60000</v>
      </c>
      <c r="E21" s="44">
        <f t="shared" si="0"/>
        <v>60000</v>
      </c>
    </row>
    <row r="22" spans="1:14" ht="68.25" customHeight="1" thickBot="1" x14ac:dyDescent="0.3">
      <c r="A22" s="15" t="s">
        <v>10</v>
      </c>
      <c r="B22" s="15" t="s">
        <v>11</v>
      </c>
      <c r="C22" s="45">
        <v>60000</v>
      </c>
      <c r="D22" s="45">
        <v>60000</v>
      </c>
      <c r="E22" s="45">
        <v>60000</v>
      </c>
    </row>
    <row r="23" spans="1:14" ht="27" customHeight="1" thickBot="1" x14ac:dyDescent="0.3">
      <c r="A23" s="16" t="s">
        <v>12</v>
      </c>
      <c r="B23" s="17" t="s">
        <v>13</v>
      </c>
      <c r="C23" s="46">
        <f>C24</f>
        <v>0</v>
      </c>
      <c r="D23" s="46">
        <f>D24</f>
        <v>0</v>
      </c>
      <c r="E23" s="46">
        <f>E24</f>
        <v>64200</v>
      </c>
    </row>
    <row r="24" spans="1:14" ht="19.5" customHeight="1" thickBot="1" x14ac:dyDescent="0.3">
      <c r="A24" s="19" t="s">
        <v>14</v>
      </c>
      <c r="B24" s="20" t="s">
        <v>15</v>
      </c>
      <c r="C24" s="53">
        <v>0</v>
      </c>
      <c r="D24" s="53">
        <v>0</v>
      </c>
      <c r="E24" s="53">
        <v>64200</v>
      </c>
    </row>
    <row r="25" spans="1:14" ht="30" customHeight="1" thickBot="1" x14ac:dyDescent="0.3">
      <c r="A25" s="16" t="s">
        <v>16</v>
      </c>
      <c r="B25" s="18" t="s">
        <v>17</v>
      </c>
      <c r="C25" s="51">
        <f>C26+C27</f>
        <v>266000</v>
      </c>
      <c r="D25" s="51">
        <f>D26+D27</f>
        <v>266000</v>
      </c>
      <c r="E25" s="51">
        <f>E26+E27</f>
        <v>266000</v>
      </c>
    </row>
    <row r="26" spans="1:14" ht="51" customHeight="1" thickBot="1" x14ac:dyDescent="0.3">
      <c r="A26" s="8" t="s">
        <v>18</v>
      </c>
      <c r="B26" s="10" t="s">
        <v>19</v>
      </c>
      <c r="C26" s="48">
        <v>16000</v>
      </c>
      <c r="D26" s="49">
        <v>16000</v>
      </c>
      <c r="E26" s="49">
        <v>16000</v>
      </c>
    </row>
    <row r="27" spans="1:14" ht="26.25" customHeight="1" thickBot="1" x14ac:dyDescent="0.3">
      <c r="A27" s="11" t="s">
        <v>20</v>
      </c>
      <c r="B27" s="12" t="s">
        <v>21</v>
      </c>
      <c r="C27" s="44">
        <f>C28+C29</f>
        <v>250000</v>
      </c>
      <c r="D27" s="50">
        <f>D28+D29</f>
        <v>250000</v>
      </c>
      <c r="E27" s="50">
        <f>E28+E29</f>
        <v>250000</v>
      </c>
    </row>
    <row r="28" spans="1:14" ht="43.5" customHeight="1" thickBot="1" x14ac:dyDescent="0.3">
      <c r="A28" s="8" t="s">
        <v>24</v>
      </c>
      <c r="B28" s="10" t="s">
        <v>25</v>
      </c>
      <c r="C28" s="48">
        <v>130000</v>
      </c>
      <c r="D28" s="53">
        <v>130000</v>
      </c>
      <c r="E28" s="53">
        <v>130000</v>
      </c>
    </row>
    <row r="29" spans="1:14" ht="42.75" customHeight="1" thickBot="1" x14ac:dyDescent="0.3">
      <c r="A29" s="8" t="s">
        <v>22</v>
      </c>
      <c r="B29" s="10" t="s">
        <v>23</v>
      </c>
      <c r="C29" s="48">
        <v>120000</v>
      </c>
      <c r="D29" s="47">
        <v>120000</v>
      </c>
      <c r="E29" s="47">
        <v>120000</v>
      </c>
      <c r="I29" s="96"/>
      <c r="J29" s="97"/>
      <c r="K29" s="98"/>
      <c r="L29" s="98"/>
      <c r="M29" s="98"/>
      <c r="N29" s="99"/>
    </row>
    <row r="30" spans="1:14" ht="25.5" customHeight="1" thickBot="1" x14ac:dyDescent="0.3">
      <c r="A30" s="16" t="s">
        <v>26</v>
      </c>
      <c r="B30" s="16" t="s">
        <v>27</v>
      </c>
      <c r="C30" s="46">
        <f>C31</f>
        <v>1000</v>
      </c>
      <c r="D30" s="46">
        <f>D31</f>
        <v>1000</v>
      </c>
      <c r="E30" s="46">
        <f>E31</f>
        <v>1000</v>
      </c>
    </row>
    <row r="31" spans="1:14" ht="81" customHeight="1" thickBot="1" x14ac:dyDescent="0.3">
      <c r="A31" s="78" t="s">
        <v>28</v>
      </c>
      <c r="B31" s="75" t="s">
        <v>29</v>
      </c>
      <c r="C31" s="76">
        <v>1000</v>
      </c>
      <c r="D31" s="76">
        <v>1000</v>
      </c>
      <c r="E31" s="76">
        <v>1000</v>
      </c>
    </row>
    <row r="32" spans="1:14" ht="55.5" customHeight="1" thickBot="1" x14ac:dyDescent="0.3">
      <c r="A32" s="16" t="s">
        <v>84</v>
      </c>
      <c r="B32" s="77" t="s">
        <v>30</v>
      </c>
      <c r="C32" s="46">
        <f>C33</f>
        <v>45000</v>
      </c>
      <c r="D32" s="46">
        <f>D33</f>
        <v>46000</v>
      </c>
      <c r="E32" s="46">
        <f>E33</f>
        <v>46000</v>
      </c>
    </row>
    <row r="33" spans="1:5" ht="64.5" customHeight="1" thickBot="1" x14ac:dyDescent="0.3">
      <c r="A33" s="21" t="s">
        <v>97</v>
      </c>
      <c r="B33" s="22" t="s">
        <v>98</v>
      </c>
      <c r="C33" s="54">
        <v>45000</v>
      </c>
      <c r="D33" s="54">
        <v>46000</v>
      </c>
      <c r="E33" s="54">
        <v>46000</v>
      </c>
    </row>
    <row r="34" spans="1:5" ht="21.75" customHeight="1" thickBot="1" x14ac:dyDescent="0.3">
      <c r="A34" s="16" t="s">
        <v>31</v>
      </c>
      <c r="B34" s="18" t="s">
        <v>32</v>
      </c>
      <c r="C34" s="51">
        <f>C35+C36+C37+C38</f>
        <v>7420566.8700000001</v>
      </c>
      <c r="D34" s="51">
        <f>D35+D36</f>
        <v>3821300</v>
      </c>
      <c r="E34" s="51">
        <f>E35+E36</f>
        <v>3771330</v>
      </c>
    </row>
    <row r="35" spans="1:5" ht="32.25" customHeight="1" thickBot="1" x14ac:dyDescent="0.3">
      <c r="A35" s="8" t="s">
        <v>110</v>
      </c>
      <c r="B35" s="9" t="s">
        <v>111</v>
      </c>
      <c r="C35" s="52">
        <v>3410000</v>
      </c>
      <c r="D35" s="52">
        <v>3709100</v>
      </c>
      <c r="E35" s="52">
        <v>3659130</v>
      </c>
    </row>
    <row r="36" spans="1:5" ht="54" customHeight="1" thickBot="1" x14ac:dyDescent="0.3">
      <c r="A36" s="8" t="s">
        <v>106</v>
      </c>
      <c r="B36" s="9" t="s">
        <v>33</v>
      </c>
      <c r="C36" s="52">
        <v>108200</v>
      </c>
      <c r="D36" s="73">
        <v>112200</v>
      </c>
      <c r="E36" s="73">
        <v>112200</v>
      </c>
    </row>
    <row r="37" spans="1:5" ht="79.5" thickBot="1" x14ac:dyDescent="0.3">
      <c r="A37" s="93" t="s">
        <v>107</v>
      </c>
      <c r="B37" s="94" t="s">
        <v>162</v>
      </c>
      <c r="C37" s="74">
        <v>500000</v>
      </c>
      <c r="D37" s="95">
        <v>0</v>
      </c>
      <c r="E37" s="95">
        <v>0</v>
      </c>
    </row>
    <row r="38" spans="1:5" ht="63.75" thickBot="1" x14ac:dyDescent="0.3">
      <c r="A38" s="90" t="s">
        <v>152</v>
      </c>
      <c r="B38" s="91" t="s">
        <v>151</v>
      </c>
      <c r="C38" s="72">
        <v>3402366.87</v>
      </c>
      <c r="D38" s="92">
        <v>0</v>
      </c>
      <c r="E38" s="92">
        <v>0</v>
      </c>
    </row>
    <row r="41" spans="1:5" x14ac:dyDescent="0.25">
      <c r="A41" s="5" t="s">
        <v>37</v>
      </c>
      <c r="B41" s="6" t="s">
        <v>102</v>
      </c>
    </row>
  </sheetData>
  <mergeCells count="6">
    <mergeCell ref="C15:E15"/>
    <mergeCell ref="A10:E10"/>
    <mergeCell ref="A11:E11"/>
    <mergeCell ref="A12:E12"/>
    <mergeCell ref="A15:A17"/>
    <mergeCell ref="B15:B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3"/>
  <sheetViews>
    <sheetView topLeftCell="A4" zoomScale="90" zoomScaleNormal="90" zoomScaleSheetLayoutView="75" workbookViewId="0">
      <selection activeCell="C75" sqref="C75"/>
    </sheetView>
  </sheetViews>
  <sheetFormatPr defaultRowHeight="15" x14ac:dyDescent="0.25"/>
  <cols>
    <col min="1" max="1" width="32.28515625" customWidth="1"/>
    <col min="3" max="3" width="16.28515625" customWidth="1"/>
    <col min="4" max="4" width="12.42578125" customWidth="1"/>
    <col min="5" max="5" width="15.7109375" customWidth="1"/>
    <col min="6" max="6" width="14.85546875" customWidth="1"/>
    <col min="7" max="7" width="15.140625" customWidth="1"/>
  </cols>
  <sheetData>
    <row r="1" spans="1:7" x14ac:dyDescent="0.25">
      <c r="D1" s="84"/>
      <c r="E1" s="84"/>
      <c r="G1" s="6" t="s">
        <v>118</v>
      </c>
    </row>
    <row r="2" spans="1:7" x14ac:dyDescent="0.25">
      <c r="D2" s="84"/>
      <c r="E2" s="84"/>
      <c r="G2" s="6" t="s">
        <v>99</v>
      </c>
    </row>
    <row r="3" spans="1:7" x14ac:dyDescent="0.25">
      <c r="D3" s="84"/>
      <c r="E3" s="84"/>
      <c r="G3" s="6" t="s">
        <v>35</v>
      </c>
    </row>
    <row r="4" spans="1:7" x14ac:dyDescent="0.25">
      <c r="D4" s="85"/>
      <c r="E4" s="85"/>
      <c r="G4" s="86" t="s">
        <v>125</v>
      </c>
    </row>
    <row r="5" spans="1:7" x14ac:dyDescent="0.25">
      <c r="D5" s="84"/>
      <c r="E5" s="84"/>
      <c r="G5" s="6" t="s">
        <v>100</v>
      </c>
    </row>
    <row r="6" spans="1:7" ht="15.75" customHeight="1" x14ac:dyDescent="0.25">
      <c r="D6" s="84"/>
      <c r="E6" s="84"/>
      <c r="G6" s="6" t="s">
        <v>35</v>
      </c>
    </row>
    <row r="7" spans="1:7" x14ac:dyDescent="0.25">
      <c r="D7" s="84"/>
      <c r="E7" s="84"/>
      <c r="G7" s="6" t="s">
        <v>126</v>
      </c>
    </row>
    <row r="8" spans="1:7" x14ac:dyDescent="0.25">
      <c r="D8" s="84"/>
      <c r="E8" s="84"/>
      <c r="G8" s="6" t="s">
        <v>127</v>
      </c>
    </row>
    <row r="10" spans="1:7" ht="15.75" x14ac:dyDescent="0.25">
      <c r="A10" s="110" t="s">
        <v>158</v>
      </c>
      <c r="B10" s="110"/>
      <c r="C10" s="110"/>
      <c r="D10" s="110"/>
      <c r="E10" s="110"/>
      <c r="F10" s="110"/>
      <c r="G10" s="110"/>
    </row>
    <row r="11" spans="1:7" ht="15.75" x14ac:dyDescent="0.25">
      <c r="A11" s="68" t="s">
        <v>157</v>
      </c>
      <c r="B11" s="68"/>
      <c r="C11" s="68"/>
      <c r="D11" s="68"/>
      <c r="E11" s="68"/>
    </row>
    <row r="12" spans="1:7" ht="15.75" x14ac:dyDescent="0.25">
      <c r="A12" s="110" t="s">
        <v>156</v>
      </c>
      <c r="B12" s="110"/>
      <c r="C12" s="110"/>
      <c r="D12" s="110"/>
      <c r="E12" s="110"/>
      <c r="F12" s="110"/>
      <c r="G12" s="110"/>
    </row>
    <row r="13" spans="1:7" ht="15.75" x14ac:dyDescent="0.25">
      <c r="A13" s="110" t="s">
        <v>81</v>
      </c>
      <c r="B13" s="110"/>
      <c r="C13" s="110"/>
      <c r="D13" s="110"/>
      <c r="E13" s="110"/>
      <c r="F13" s="110"/>
      <c r="G13" s="110"/>
    </row>
    <row r="14" spans="1:7" x14ac:dyDescent="0.25">
      <c r="A14" s="1"/>
      <c r="B14" s="1"/>
      <c r="C14" s="1"/>
      <c r="D14" s="1"/>
      <c r="E14" s="1"/>
    </row>
    <row r="15" spans="1:7" x14ac:dyDescent="0.25">
      <c r="G15" s="38" t="s">
        <v>154</v>
      </c>
    </row>
    <row r="16" spans="1:7" x14ac:dyDescent="0.25">
      <c r="A16" s="112" t="s">
        <v>38</v>
      </c>
      <c r="B16" s="112" t="s">
        <v>39</v>
      </c>
      <c r="C16" s="112" t="s">
        <v>40</v>
      </c>
      <c r="D16" s="112" t="s">
        <v>41</v>
      </c>
      <c r="E16" s="112" t="s">
        <v>2</v>
      </c>
      <c r="F16" s="112"/>
      <c r="G16" s="112"/>
    </row>
    <row r="17" spans="1:7" x14ac:dyDescent="0.25">
      <c r="A17" s="112"/>
      <c r="B17" s="112"/>
      <c r="C17" s="112"/>
      <c r="D17" s="112"/>
      <c r="E17" s="61" t="s">
        <v>116</v>
      </c>
      <c r="F17" s="67" t="s">
        <v>119</v>
      </c>
      <c r="G17" s="67" t="s">
        <v>128</v>
      </c>
    </row>
    <row r="18" spans="1:7" x14ac:dyDescent="0.25">
      <c r="A18" s="25" t="s">
        <v>3</v>
      </c>
      <c r="B18" s="24"/>
      <c r="C18" s="24"/>
      <c r="D18" s="24"/>
      <c r="E18" s="55">
        <f>E19+E38+E53+E60+E46</f>
        <v>7792566.8700000001</v>
      </c>
      <c r="F18" s="57">
        <f>F19+F38+F47+F60+F77</f>
        <v>4194300</v>
      </c>
      <c r="G18" s="57">
        <f>G19+G38+G46+G60+G77</f>
        <v>4208530</v>
      </c>
    </row>
    <row r="19" spans="1:7" ht="34.5" customHeight="1" x14ac:dyDescent="0.25">
      <c r="A19" s="26" t="s">
        <v>42</v>
      </c>
      <c r="B19" s="27" t="s">
        <v>87</v>
      </c>
      <c r="C19" s="24"/>
      <c r="D19" s="24"/>
      <c r="E19" s="55">
        <f>E20+E26+E37</f>
        <v>2433300</v>
      </c>
      <c r="F19" s="55">
        <f>F20+F26+F34</f>
        <v>2506000</v>
      </c>
      <c r="G19" s="55">
        <f>G20+G26+G34</f>
        <v>2507000</v>
      </c>
    </row>
    <row r="20" spans="1:7" ht="59.25" customHeight="1" x14ac:dyDescent="0.25">
      <c r="A20" s="28" t="s">
        <v>43</v>
      </c>
      <c r="B20" s="29" t="s">
        <v>88</v>
      </c>
      <c r="C20" s="24"/>
      <c r="D20" s="24"/>
      <c r="E20" s="56">
        <f>E21</f>
        <v>790866</v>
      </c>
      <c r="F20" s="56">
        <f>F21</f>
        <v>790866</v>
      </c>
      <c r="G20" s="56">
        <f>G21</f>
        <v>790866</v>
      </c>
    </row>
    <row r="21" spans="1:7" ht="120.75" customHeight="1" x14ac:dyDescent="0.25">
      <c r="A21" s="40" t="s">
        <v>130</v>
      </c>
      <c r="B21" s="29" t="s">
        <v>88</v>
      </c>
      <c r="C21" s="30" t="s">
        <v>112</v>
      </c>
      <c r="D21" s="30"/>
      <c r="E21" s="56">
        <f>E24</f>
        <v>790866</v>
      </c>
      <c r="F21" s="56">
        <f>F24</f>
        <v>790866</v>
      </c>
      <c r="G21" s="56">
        <f>G24</f>
        <v>790866</v>
      </c>
    </row>
    <row r="22" spans="1:7" ht="136.5" customHeight="1" x14ac:dyDescent="0.25">
      <c r="A22" s="40" t="s">
        <v>121</v>
      </c>
      <c r="B22" s="29" t="s">
        <v>88</v>
      </c>
      <c r="C22" s="30" t="str">
        <f>C21</f>
        <v>49 0 00 00000</v>
      </c>
      <c r="D22" s="30"/>
      <c r="E22" s="56">
        <f>E21</f>
        <v>790866</v>
      </c>
      <c r="F22" s="56">
        <f>F21</f>
        <v>790866</v>
      </c>
      <c r="G22" s="56">
        <f>G21</f>
        <v>790866</v>
      </c>
    </row>
    <row r="23" spans="1:7" ht="117.75" customHeight="1" x14ac:dyDescent="0.25">
      <c r="A23" s="40" t="s">
        <v>153</v>
      </c>
      <c r="B23" s="29" t="s">
        <v>88</v>
      </c>
      <c r="C23" s="30" t="s">
        <v>122</v>
      </c>
      <c r="D23" s="30"/>
      <c r="E23" s="56">
        <f>E21</f>
        <v>790866</v>
      </c>
      <c r="F23" s="56">
        <f>F21</f>
        <v>790866</v>
      </c>
      <c r="G23" s="56">
        <f>G21</f>
        <v>790866</v>
      </c>
    </row>
    <row r="24" spans="1:7" ht="33.75" customHeight="1" x14ac:dyDescent="0.25">
      <c r="A24" s="28" t="s">
        <v>123</v>
      </c>
      <c r="B24" s="29" t="s">
        <v>88</v>
      </c>
      <c r="C24" s="30" t="s">
        <v>115</v>
      </c>
      <c r="D24" s="30"/>
      <c r="E24" s="56">
        <f>E25</f>
        <v>790866</v>
      </c>
      <c r="F24" s="56">
        <f>F25</f>
        <v>790866</v>
      </c>
      <c r="G24" s="56">
        <f>G25</f>
        <v>790866</v>
      </c>
    </row>
    <row r="25" spans="1:7" ht="118.5" customHeight="1" x14ac:dyDescent="0.25">
      <c r="A25" s="28" t="s">
        <v>46</v>
      </c>
      <c r="B25" s="29" t="s">
        <v>88</v>
      </c>
      <c r="C25" s="30" t="s">
        <v>115</v>
      </c>
      <c r="D25" s="30">
        <v>100</v>
      </c>
      <c r="E25" s="56">
        <v>790866</v>
      </c>
      <c r="F25" s="56">
        <v>790866</v>
      </c>
      <c r="G25" s="56">
        <v>790866</v>
      </c>
    </row>
    <row r="26" spans="1:7" ht="92.25" customHeight="1" x14ac:dyDescent="0.25">
      <c r="A26" s="28" t="s">
        <v>47</v>
      </c>
      <c r="B26" s="29" t="s">
        <v>89</v>
      </c>
      <c r="C26" s="30"/>
      <c r="D26" s="30"/>
      <c r="E26" s="56">
        <f>E27</f>
        <v>1632434</v>
      </c>
      <c r="F26" s="56">
        <f>F27</f>
        <v>1705134</v>
      </c>
      <c r="G26" s="56">
        <f>G27</f>
        <v>1706134</v>
      </c>
    </row>
    <row r="27" spans="1:7" ht="121.5" customHeight="1" x14ac:dyDescent="0.25">
      <c r="A27" s="40" t="s">
        <v>130</v>
      </c>
      <c r="B27" s="29" t="s">
        <v>89</v>
      </c>
      <c r="C27" s="30" t="s">
        <v>112</v>
      </c>
      <c r="D27" s="30"/>
      <c r="E27" s="56">
        <f>E30</f>
        <v>1632434</v>
      </c>
      <c r="F27" s="56">
        <f>F30</f>
        <v>1705134</v>
      </c>
      <c r="G27" s="56">
        <f>G30</f>
        <v>1706134</v>
      </c>
    </row>
    <row r="28" spans="1:7" ht="137.25" customHeight="1" x14ac:dyDescent="0.25">
      <c r="A28" s="40" t="s">
        <v>121</v>
      </c>
      <c r="B28" s="29" t="s">
        <v>89</v>
      </c>
      <c r="C28" s="30" t="str">
        <f>C27</f>
        <v>49 0 00 00000</v>
      </c>
      <c r="D28" s="30"/>
      <c r="E28" s="56">
        <f>E27</f>
        <v>1632434</v>
      </c>
      <c r="F28" s="56">
        <f>F27</f>
        <v>1705134</v>
      </c>
      <c r="G28" s="56">
        <f>G27</f>
        <v>1706134</v>
      </c>
    </row>
    <row r="29" spans="1:7" ht="120.75" customHeight="1" x14ac:dyDescent="0.25">
      <c r="A29" s="40" t="s">
        <v>153</v>
      </c>
      <c r="B29" s="29" t="s">
        <v>89</v>
      </c>
      <c r="C29" s="30" t="s">
        <v>122</v>
      </c>
      <c r="D29" s="30"/>
      <c r="E29" s="56">
        <f>E27</f>
        <v>1632434</v>
      </c>
      <c r="F29" s="56">
        <f>F27</f>
        <v>1705134</v>
      </c>
      <c r="G29" s="56">
        <f>G27</f>
        <v>1706134</v>
      </c>
    </row>
    <row r="30" spans="1:7" ht="44.25" customHeight="1" x14ac:dyDescent="0.25">
      <c r="A30" s="28" t="s">
        <v>124</v>
      </c>
      <c r="B30" s="29" t="s">
        <v>89</v>
      </c>
      <c r="C30" s="30" t="s">
        <v>114</v>
      </c>
      <c r="D30" s="30"/>
      <c r="E30" s="56">
        <f>E31+E32+E33</f>
        <v>1632434</v>
      </c>
      <c r="F30" s="56">
        <f>F31+F32+F33</f>
        <v>1705134</v>
      </c>
      <c r="G30" s="56">
        <f>G31+G32+G33</f>
        <v>1706134</v>
      </c>
    </row>
    <row r="31" spans="1:7" ht="122.25" customHeight="1" x14ac:dyDescent="0.25">
      <c r="A31" s="28" t="s">
        <v>46</v>
      </c>
      <c r="B31" s="29" t="s">
        <v>89</v>
      </c>
      <c r="C31" s="30" t="s">
        <v>114</v>
      </c>
      <c r="D31" s="30">
        <v>100</v>
      </c>
      <c r="E31" s="56">
        <v>1152109</v>
      </c>
      <c r="F31" s="56">
        <v>1152109</v>
      </c>
      <c r="G31" s="56">
        <v>1152109</v>
      </c>
    </row>
    <row r="32" spans="1:7" ht="47.25" customHeight="1" x14ac:dyDescent="0.25">
      <c r="A32" s="28" t="s">
        <v>48</v>
      </c>
      <c r="B32" s="29" t="s">
        <v>89</v>
      </c>
      <c r="C32" s="30" t="s">
        <v>114</v>
      </c>
      <c r="D32" s="30">
        <v>200</v>
      </c>
      <c r="E32" s="56">
        <v>468225</v>
      </c>
      <c r="F32" s="58">
        <v>540925</v>
      </c>
      <c r="G32" s="58">
        <v>541925</v>
      </c>
    </row>
    <row r="33" spans="1:7" x14ac:dyDescent="0.25">
      <c r="A33" s="28" t="s">
        <v>49</v>
      </c>
      <c r="B33" s="29" t="s">
        <v>89</v>
      </c>
      <c r="C33" s="30" t="s">
        <v>114</v>
      </c>
      <c r="D33" s="30">
        <v>800</v>
      </c>
      <c r="E33" s="56">
        <v>12100</v>
      </c>
      <c r="F33" s="56">
        <v>12100</v>
      </c>
      <c r="G33" s="56">
        <v>12100</v>
      </c>
    </row>
    <row r="34" spans="1:7" x14ac:dyDescent="0.25">
      <c r="A34" s="28" t="s">
        <v>50</v>
      </c>
      <c r="B34" s="29" t="s">
        <v>90</v>
      </c>
      <c r="C34" s="30"/>
      <c r="D34" s="30"/>
      <c r="E34" s="56">
        <f t="shared" ref="E34:G36" si="0">E35</f>
        <v>10000</v>
      </c>
      <c r="F34" s="56">
        <f t="shared" si="0"/>
        <v>10000</v>
      </c>
      <c r="G34" s="56">
        <f t="shared" si="0"/>
        <v>10000</v>
      </c>
    </row>
    <row r="35" spans="1:7" x14ac:dyDescent="0.25">
      <c r="A35" s="31" t="s">
        <v>44</v>
      </c>
      <c r="B35" s="29" t="s">
        <v>90</v>
      </c>
      <c r="C35" s="30" t="s">
        <v>45</v>
      </c>
      <c r="D35" s="30"/>
      <c r="E35" s="56">
        <f t="shared" si="0"/>
        <v>10000</v>
      </c>
      <c r="F35" s="56">
        <f t="shared" si="0"/>
        <v>10000</v>
      </c>
      <c r="G35" s="56">
        <f t="shared" si="0"/>
        <v>10000</v>
      </c>
    </row>
    <row r="36" spans="1:7" ht="30" x14ac:dyDescent="0.25">
      <c r="A36" s="28" t="s">
        <v>51</v>
      </c>
      <c r="B36" s="29" t="s">
        <v>90</v>
      </c>
      <c r="C36" s="30" t="s">
        <v>52</v>
      </c>
      <c r="D36" s="30"/>
      <c r="E36" s="56">
        <f t="shared" si="0"/>
        <v>10000</v>
      </c>
      <c r="F36" s="56">
        <f t="shared" si="0"/>
        <v>10000</v>
      </c>
      <c r="G36" s="56">
        <f t="shared" si="0"/>
        <v>10000</v>
      </c>
    </row>
    <row r="37" spans="1:7" x14ac:dyDescent="0.25">
      <c r="A37" s="28" t="s">
        <v>49</v>
      </c>
      <c r="B37" s="29" t="s">
        <v>90</v>
      </c>
      <c r="C37" s="30" t="s">
        <v>52</v>
      </c>
      <c r="D37" s="30">
        <v>800</v>
      </c>
      <c r="E37" s="56">
        <v>10000</v>
      </c>
      <c r="F37" s="56">
        <v>10000</v>
      </c>
      <c r="G37" s="56">
        <v>10000</v>
      </c>
    </row>
    <row r="38" spans="1:7" ht="15" customHeight="1" x14ac:dyDescent="0.25">
      <c r="A38" s="26" t="s">
        <v>53</v>
      </c>
      <c r="B38" s="27" t="s">
        <v>91</v>
      </c>
      <c r="C38" s="24"/>
      <c r="D38" s="24"/>
      <c r="E38" s="55">
        <f t="shared" ref="E38:G39" si="1">E39</f>
        <v>108200</v>
      </c>
      <c r="F38" s="55">
        <f t="shared" si="1"/>
        <v>112200</v>
      </c>
      <c r="G38" s="55">
        <f t="shared" si="1"/>
        <v>112200</v>
      </c>
    </row>
    <row r="39" spans="1:7" ht="30" x14ac:dyDescent="0.25">
      <c r="A39" s="28" t="s">
        <v>54</v>
      </c>
      <c r="B39" s="29" t="s">
        <v>92</v>
      </c>
      <c r="C39" s="24"/>
      <c r="D39" s="24"/>
      <c r="E39" s="56">
        <f t="shared" si="1"/>
        <v>108200</v>
      </c>
      <c r="F39" s="56">
        <f t="shared" si="1"/>
        <v>112200</v>
      </c>
      <c r="G39" s="56">
        <f t="shared" si="1"/>
        <v>112200</v>
      </c>
    </row>
    <row r="40" spans="1:7" ht="119.25" customHeight="1" x14ac:dyDescent="0.25">
      <c r="A40" s="40" t="s">
        <v>130</v>
      </c>
      <c r="B40" s="29" t="s">
        <v>92</v>
      </c>
      <c r="C40" s="30" t="s">
        <v>112</v>
      </c>
      <c r="D40" s="24"/>
      <c r="E40" s="56">
        <f>E43</f>
        <v>108200</v>
      </c>
      <c r="F40" s="56">
        <f>F43</f>
        <v>112200</v>
      </c>
      <c r="G40" s="56">
        <f>G43</f>
        <v>112200</v>
      </c>
    </row>
    <row r="41" spans="1:7" ht="119.25" customHeight="1" x14ac:dyDescent="0.25">
      <c r="A41" s="40" t="str">
        <f>A28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29" t="s">
        <v>92</v>
      </c>
      <c r="C41" s="30" t="str">
        <f>C40</f>
        <v>49 0 00 00000</v>
      </c>
      <c r="D41" s="60"/>
      <c r="E41" s="56">
        <f>E40</f>
        <v>108200</v>
      </c>
      <c r="F41" s="56">
        <f>F40</f>
        <v>112200</v>
      </c>
      <c r="G41" s="56">
        <f>G40</f>
        <v>112200</v>
      </c>
    </row>
    <row r="42" spans="1:7" ht="119.25" customHeight="1" x14ac:dyDescent="0.25">
      <c r="A42" s="40" t="str">
        <f>A29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29" t="s">
        <v>92</v>
      </c>
      <c r="C42" s="30" t="s">
        <v>122</v>
      </c>
      <c r="D42" s="60"/>
      <c r="E42" s="56">
        <f>E40</f>
        <v>108200</v>
      </c>
      <c r="F42" s="56">
        <f>F40</f>
        <v>112200</v>
      </c>
      <c r="G42" s="56">
        <f>G40</f>
        <v>112200</v>
      </c>
    </row>
    <row r="43" spans="1:7" ht="60" x14ac:dyDescent="0.25">
      <c r="A43" s="28" t="s">
        <v>109</v>
      </c>
      <c r="B43" s="29" t="s">
        <v>92</v>
      </c>
      <c r="C43" s="30" t="s">
        <v>113</v>
      </c>
      <c r="D43" s="30"/>
      <c r="E43" s="56">
        <f>E44+E45</f>
        <v>108200</v>
      </c>
      <c r="F43" s="56">
        <f>F44+F45</f>
        <v>112200</v>
      </c>
      <c r="G43" s="56">
        <f>G44+G45</f>
        <v>112200</v>
      </c>
    </row>
    <row r="44" spans="1:7" ht="123" customHeight="1" x14ac:dyDescent="0.25">
      <c r="A44" s="28" t="s">
        <v>46</v>
      </c>
      <c r="B44" s="29" t="s">
        <v>92</v>
      </c>
      <c r="C44" s="30" t="s">
        <v>113</v>
      </c>
      <c r="D44" s="30">
        <v>100</v>
      </c>
      <c r="E44" s="56">
        <v>106200</v>
      </c>
      <c r="F44" s="56">
        <v>109200</v>
      </c>
      <c r="G44" s="56">
        <v>109200</v>
      </c>
    </row>
    <row r="45" spans="1:7" ht="43.5" customHeight="1" x14ac:dyDescent="0.25">
      <c r="A45" s="28" t="s">
        <v>48</v>
      </c>
      <c r="B45" s="29" t="s">
        <v>92</v>
      </c>
      <c r="C45" s="30" t="s">
        <v>113</v>
      </c>
      <c r="D45" s="30">
        <v>200</v>
      </c>
      <c r="E45" s="56">
        <v>2000</v>
      </c>
      <c r="F45" s="56">
        <v>3000</v>
      </c>
      <c r="G45" s="56">
        <v>3000</v>
      </c>
    </row>
    <row r="46" spans="1:7" ht="42.75" customHeight="1" x14ac:dyDescent="0.25">
      <c r="A46" s="26" t="s">
        <v>132</v>
      </c>
      <c r="B46" s="27" t="s">
        <v>133</v>
      </c>
      <c r="C46" s="32"/>
      <c r="D46" s="32"/>
      <c r="E46" s="55">
        <f t="shared" ref="E46:E51" si="2">E47</f>
        <v>250000</v>
      </c>
      <c r="F46" s="83">
        <f t="shared" ref="F46:G51" si="3">F47</f>
        <v>0</v>
      </c>
      <c r="G46" s="83">
        <f t="shared" si="3"/>
        <v>0</v>
      </c>
    </row>
    <row r="47" spans="1:7" ht="59.25" customHeight="1" x14ac:dyDescent="0.25">
      <c r="A47" s="28" t="s">
        <v>134</v>
      </c>
      <c r="B47" s="29" t="s">
        <v>135</v>
      </c>
      <c r="C47" s="30"/>
      <c r="D47" s="30"/>
      <c r="E47" s="56">
        <f t="shared" si="2"/>
        <v>250000</v>
      </c>
      <c r="F47" s="81">
        <f t="shared" si="3"/>
        <v>0</v>
      </c>
      <c r="G47" s="81">
        <f t="shared" si="3"/>
        <v>0</v>
      </c>
    </row>
    <row r="48" spans="1:7" ht="111" customHeight="1" x14ac:dyDescent="0.25">
      <c r="A48" s="28" t="s">
        <v>136</v>
      </c>
      <c r="B48" s="29" t="s">
        <v>135</v>
      </c>
      <c r="C48" s="30" t="s">
        <v>57</v>
      </c>
      <c r="D48" s="30"/>
      <c r="E48" s="56">
        <f t="shared" si="2"/>
        <v>250000</v>
      </c>
      <c r="F48" s="81">
        <f t="shared" si="3"/>
        <v>0</v>
      </c>
      <c r="G48" s="81">
        <f t="shared" si="3"/>
        <v>0</v>
      </c>
    </row>
    <row r="49" spans="1:16" ht="31.5" customHeight="1" x14ac:dyDescent="0.25">
      <c r="A49" s="28" t="s">
        <v>137</v>
      </c>
      <c r="B49" s="29" t="s">
        <v>135</v>
      </c>
      <c r="C49" s="30" t="s">
        <v>138</v>
      </c>
      <c r="D49" s="30"/>
      <c r="E49" s="56">
        <f t="shared" si="2"/>
        <v>250000</v>
      </c>
      <c r="F49" s="81">
        <f t="shared" si="3"/>
        <v>0</v>
      </c>
      <c r="G49" s="81">
        <f t="shared" si="3"/>
        <v>0</v>
      </c>
    </row>
    <row r="50" spans="1:16" ht="46.5" customHeight="1" x14ac:dyDescent="0.25">
      <c r="A50" s="28" t="s">
        <v>139</v>
      </c>
      <c r="B50" s="29" t="s">
        <v>135</v>
      </c>
      <c r="C50" s="30" t="s">
        <v>140</v>
      </c>
      <c r="D50" s="30"/>
      <c r="E50" s="56">
        <f t="shared" si="2"/>
        <v>250000</v>
      </c>
      <c r="F50" s="81">
        <f t="shared" si="3"/>
        <v>0</v>
      </c>
      <c r="G50" s="81">
        <f t="shared" si="3"/>
        <v>0</v>
      </c>
    </row>
    <row r="51" spans="1:16" ht="156" customHeight="1" x14ac:dyDescent="0.25">
      <c r="A51" s="28" t="s">
        <v>108</v>
      </c>
      <c r="B51" s="29" t="s">
        <v>135</v>
      </c>
      <c r="C51" s="30" t="s">
        <v>141</v>
      </c>
      <c r="D51" s="30"/>
      <c r="E51" s="56">
        <f t="shared" si="2"/>
        <v>250000</v>
      </c>
      <c r="F51" s="81">
        <f t="shared" si="3"/>
        <v>0</v>
      </c>
      <c r="G51" s="81">
        <f t="shared" si="3"/>
        <v>0</v>
      </c>
    </row>
    <row r="52" spans="1:16" ht="48" customHeight="1" x14ac:dyDescent="0.25">
      <c r="A52" s="28" t="s">
        <v>48</v>
      </c>
      <c r="B52" s="29" t="s">
        <v>135</v>
      </c>
      <c r="C52" s="30" t="s">
        <v>142</v>
      </c>
      <c r="D52" s="30">
        <v>200</v>
      </c>
      <c r="E52" s="56">
        <v>250000</v>
      </c>
      <c r="F52" s="81">
        <v>0</v>
      </c>
      <c r="G52" s="81">
        <v>0</v>
      </c>
    </row>
    <row r="53" spans="1:16" ht="29.25" hidden="1" x14ac:dyDescent="0.25">
      <c r="A53" s="26" t="s">
        <v>55</v>
      </c>
      <c r="B53" s="27" t="s">
        <v>93</v>
      </c>
      <c r="C53" s="30"/>
      <c r="D53" s="30"/>
      <c r="E53" s="55">
        <f>E54</f>
        <v>0</v>
      </c>
      <c r="F53" s="81"/>
      <c r="G53" s="81"/>
    </row>
    <row r="54" spans="1:16" hidden="1" x14ac:dyDescent="0.25">
      <c r="A54" s="28" t="s">
        <v>56</v>
      </c>
      <c r="B54" s="27" t="s">
        <v>94</v>
      </c>
      <c r="C54" s="30"/>
      <c r="D54" s="30"/>
      <c r="E54" s="55">
        <f>E55</f>
        <v>0</v>
      </c>
      <c r="F54" s="81"/>
      <c r="G54" s="81"/>
    </row>
    <row r="55" spans="1:16" ht="110.25" hidden="1" customHeight="1" x14ac:dyDescent="0.25">
      <c r="A55" s="40" t="s">
        <v>120</v>
      </c>
      <c r="B55" s="29" t="s">
        <v>94</v>
      </c>
      <c r="C55" s="30" t="s">
        <v>57</v>
      </c>
      <c r="D55" s="30"/>
      <c r="E55" s="56">
        <f t="shared" ref="E55:E58" si="4">E56</f>
        <v>0</v>
      </c>
      <c r="F55" s="81"/>
      <c r="G55" s="81"/>
    </row>
    <row r="56" spans="1:16" ht="30" hidden="1" x14ac:dyDescent="0.25">
      <c r="A56" s="28" t="s">
        <v>58</v>
      </c>
      <c r="B56" s="29" t="s">
        <v>94</v>
      </c>
      <c r="C56" s="30" t="s">
        <v>59</v>
      </c>
      <c r="D56" s="30"/>
      <c r="E56" s="56">
        <f t="shared" si="4"/>
        <v>0</v>
      </c>
      <c r="F56" s="81"/>
      <c r="G56" s="81"/>
    </row>
    <row r="57" spans="1:16" ht="45" hidden="1" x14ac:dyDescent="0.25">
      <c r="A57" s="28" t="s">
        <v>60</v>
      </c>
      <c r="B57" s="29" t="s">
        <v>94</v>
      </c>
      <c r="C57" s="30" t="s">
        <v>61</v>
      </c>
      <c r="D57" s="30"/>
      <c r="E57" s="56">
        <f t="shared" si="4"/>
        <v>0</v>
      </c>
      <c r="F57" s="81"/>
      <c r="G57" s="81"/>
      <c r="I57" s="111"/>
      <c r="J57" s="111"/>
      <c r="K57" s="111"/>
      <c r="L57" s="111"/>
      <c r="M57" s="111"/>
      <c r="N57" s="111"/>
      <c r="O57" s="111"/>
      <c r="P57" s="111"/>
    </row>
    <row r="58" spans="1:16" ht="158.25" hidden="1" customHeight="1" x14ac:dyDescent="0.25">
      <c r="A58" s="41" t="s">
        <v>108</v>
      </c>
      <c r="B58" s="29" t="s">
        <v>94</v>
      </c>
      <c r="C58" s="30" t="s">
        <v>62</v>
      </c>
      <c r="D58" s="30"/>
      <c r="E58" s="56">
        <f t="shared" si="4"/>
        <v>0</v>
      </c>
      <c r="F58" s="81"/>
      <c r="G58" s="81"/>
      <c r="I58" s="111"/>
      <c r="J58" s="111"/>
      <c r="K58" s="111"/>
      <c r="L58" s="111"/>
      <c r="M58" s="111"/>
      <c r="N58" s="111"/>
      <c r="O58" s="111"/>
      <c r="P58" s="111"/>
    </row>
    <row r="59" spans="1:16" ht="0.75" hidden="1" customHeight="1" x14ac:dyDescent="0.25">
      <c r="A59" s="28" t="s">
        <v>48</v>
      </c>
      <c r="B59" s="29" t="s">
        <v>94</v>
      </c>
      <c r="C59" s="30" t="s">
        <v>62</v>
      </c>
      <c r="D59" s="30">
        <v>200</v>
      </c>
      <c r="E59" s="56">
        <v>0</v>
      </c>
      <c r="F59" s="81"/>
      <c r="G59" s="81"/>
    </row>
    <row r="60" spans="1:16" ht="33.75" customHeight="1" x14ac:dyDescent="0.25">
      <c r="A60" s="26" t="s">
        <v>63</v>
      </c>
      <c r="B60" s="27" t="s">
        <v>95</v>
      </c>
      <c r="C60" s="24"/>
      <c r="D60" s="24"/>
      <c r="E60" s="55">
        <f>E67+E61</f>
        <v>5001066.87</v>
      </c>
      <c r="F60" s="83">
        <f>F61+F67</f>
        <v>1474000</v>
      </c>
      <c r="G60" s="83">
        <f>G61+G67</f>
        <v>1384500</v>
      </c>
    </row>
    <row r="61" spans="1:16" x14ac:dyDescent="0.25">
      <c r="A61" s="26" t="s">
        <v>144</v>
      </c>
      <c r="B61" s="27" t="s">
        <v>143</v>
      </c>
      <c r="C61" s="63"/>
      <c r="D61" s="63"/>
      <c r="E61" s="55">
        <f t="shared" ref="E61:G65" si="5">E62</f>
        <v>3402366.87</v>
      </c>
      <c r="F61" s="83">
        <f t="shared" si="5"/>
        <v>0</v>
      </c>
      <c r="G61" s="83">
        <f t="shared" si="5"/>
        <v>0</v>
      </c>
    </row>
    <row r="62" spans="1:16" ht="106.5" customHeight="1" x14ac:dyDescent="0.25">
      <c r="A62" s="28" t="s">
        <v>145</v>
      </c>
      <c r="B62" s="29" t="s">
        <v>143</v>
      </c>
      <c r="C62" s="64" t="s">
        <v>77</v>
      </c>
      <c r="D62" s="64"/>
      <c r="E62" s="56">
        <f t="shared" si="5"/>
        <v>3402366.87</v>
      </c>
      <c r="F62" s="81">
        <f t="shared" si="5"/>
        <v>0</v>
      </c>
      <c r="G62" s="81">
        <f t="shared" si="5"/>
        <v>0</v>
      </c>
    </row>
    <row r="63" spans="1:16" ht="30" x14ac:dyDescent="0.25">
      <c r="A63" s="28" t="s">
        <v>146</v>
      </c>
      <c r="B63" s="29" t="s">
        <v>143</v>
      </c>
      <c r="C63" s="64" t="s">
        <v>147</v>
      </c>
      <c r="D63" s="64"/>
      <c r="E63" s="56">
        <f t="shared" si="5"/>
        <v>3402366.87</v>
      </c>
      <c r="F63" s="81">
        <f t="shared" si="5"/>
        <v>0</v>
      </c>
      <c r="G63" s="81">
        <f t="shared" si="5"/>
        <v>0</v>
      </c>
    </row>
    <row r="64" spans="1:16" ht="60" x14ac:dyDescent="0.25">
      <c r="A64" s="28" t="s">
        <v>148</v>
      </c>
      <c r="B64" s="29" t="s">
        <v>143</v>
      </c>
      <c r="C64" s="64" t="s">
        <v>149</v>
      </c>
      <c r="D64" s="64"/>
      <c r="E64" s="56">
        <f t="shared" si="5"/>
        <v>3402366.87</v>
      </c>
      <c r="F64" s="81">
        <f t="shared" si="5"/>
        <v>0</v>
      </c>
      <c r="G64" s="81">
        <f t="shared" si="5"/>
        <v>0</v>
      </c>
    </row>
    <row r="65" spans="1:7" ht="135" x14ac:dyDescent="0.25">
      <c r="A65" s="28" t="s">
        <v>163</v>
      </c>
      <c r="B65" s="29" t="s">
        <v>143</v>
      </c>
      <c r="C65" s="64" t="s">
        <v>150</v>
      </c>
      <c r="D65" s="64"/>
      <c r="E65" s="56">
        <f t="shared" si="5"/>
        <v>3402366.87</v>
      </c>
      <c r="F65" s="81">
        <f t="shared" si="5"/>
        <v>0</v>
      </c>
      <c r="G65" s="81">
        <f t="shared" si="5"/>
        <v>0</v>
      </c>
    </row>
    <row r="66" spans="1:7" ht="45" x14ac:dyDescent="0.25">
      <c r="A66" s="28" t="s">
        <v>71</v>
      </c>
      <c r="B66" s="29" t="s">
        <v>143</v>
      </c>
      <c r="C66" s="64" t="s">
        <v>150</v>
      </c>
      <c r="D66" s="64">
        <v>200</v>
      </c>
      <c r="E66" s="56">
        <v>3402366.87</v>
      </c>
      <c r="F66" s="81">
        <v>0</v>
      </c>
      <c r="G66" s="81">
        <v>0</v>
      </c>
    </row>
    <row r="67" spans="1:7" ht="19.5" customHeight="1" x14ac:dyDescent="0.25">
      <c r="A67" s="26" t="s">
        <v>64</v>
      </c>
      <c r="B67" s="27" t="s">
        <v>96</v>
      </c>
      <c r="C67" s="25"/>
      <c r="D67" s="25"/>
      <c r="E67" s="55">
        <f t="shared" ref="E67:G69" si="6">E68</f>
        <v>1598700</v>
      </c>
      <c r="F67" s="83">
        <f t="shared" si="6"/>
        <v>1474000</v>
      </c>
      <c r="G67" s="83">
        <f t="shared" si="6"/>
        <v>1384500</v>
      </c>
    </row>
    <row r="68" spans="1:7" ht="105" customHeight="1" x14ac:dyDescent="0.25">
      <c r="A68" s="40" t="s">
        <v>129</v>
      </c>
      <c r="B68" s="29" t="s">
        <v>96</v>
      </c>
      <c r="C68" s="24" t="s">
        <v>77</v>
      </c>
      <c r="D68" s="24"/>
      <c r="E68" s="55">
        <f t="shared" si="6"/>
        <v>1598700</v>
      </c>
      <c r="F68" s="55">
        <f t="shared" si="6"/>
        <v>1474000</v>
      </c>
      <c r="G68" s="55">
        <f t="shared" si="6"/>
        <v>1384500</v>
      </c>
    </row>
    <row r="69" spans="1:7" ht="30" x14ac:dyDescent="0.25">
      <c r="A69" s="31" t="s">
        <v>65</v>
      </c>
      <c r="B69" s="29" t="s">
        <v>96</v>
      </c>
      <c r="C69" s="30" t="s">
        <v>66</v>
      </c>
      <c r="D69" s="30"/>
      <c r="E69" s="55">
        <f t="shared" si="6"/>
        <v>1598700</v>
      </c>
      <c r="F69" s="55">
        <f t="shared" si="6"/>
        <v>1474000</v>
      </c>
      <c r="G69" s="55">
        <f t="shared" si="6"/>
        <v>1384500</v>
      </c>
    </row>
    <row r="70" spans="1:7" ht="45" x14ac:dyDescent="0.25">
      <c r="A70" s="28" t="s">
        <v>67</v>
      </c>
      <c r="B70" s="29" t="s">
        <v>96</v>
      </c>
      <c r="C70" s="30" t="s">
        <v>68</v>
      </c>
      <c r="D70" s="30"/>
      <c r="E70" s="55">
        <f>E71+E75</f>
        <v>1598700</v>
      </c>
      <c r="F70" s="55">
        <f>F71</f>
        <v>1474000</v>
      </c>
      <c r="G70" s="55">
        <f>G71</f>
        <v>1384500</v>
      </c>
    </row>
    <row r="71" spans="1:7" ht="29.25" customHeight="1" x14ac:dyDescent="0.25">
      <c r="A71" s="31" t="s">
        <v>69</v>
      </c>
      <c r="B71" s="29" t="s">
        <v>96</v>
      </c>
      <c r="C71" s="30" t="s">
        <v>70</v>
      </c>
      <c r="D71" s="30"/>
      <c r="E71" s="56">
        <f>E73+E72+E74</f>
        <v>1348700</v>
      </c>
      <c r="F71" s="56">
        <f>F73+F72+F74</f>
        <v>1474000</v>
      </c>
      <c r="G71" s="56">
        <f>G73+G72+G74</f>
        <v>1384500</v>
      </c>
    </row>
    <row r="72" spans="1:7" ht="120" x14ac:dyDescent="0.25">
      <c r="A72" s="31" t="s">
        <v>46</v>
      </c>
      <c r="B72" s="29" t="s">
        <v>96</v>
      </c>
      <c r="C72" s="30" t="s">
        <v>70</v>
      </c>
      <c r="D72" s="30">
        <v>100</v>
      </c>
      <c r="E72" s="56">
        <v>411794</v>
      </c>
      <c r="F72" s="56">
        <v>823588</v>
      </c>
      <c r="G72" s="56">
        <v>823588</v>
      </c>
    </row>
    <row r="73" spans="1:7" ht="45" x14ac:dyDescent="0.25">
      <c r="A73" s="28" t="s">
        <v>71</v>
      </c>
      <c r="B73" s="29" t="s">
        <v>96</v>
      </c>
      <c r="C73" s="30" t="s">
        <v>70</v>
      </c>
      <c r="D73" s="30">
        <v>200</v>
      </c>
      <c r="E73" s="56">
        <v>931906</v>
      </c>
      <c r="F73" s="56">
        <v>645412</v>
      </c>
      <c r="G73" s="56">
        <v>555912</v>
      </c>
    </row>
    <row r="74" spans="1:7" x14ac:dyDescent="0.25">
      <c r="A74" s="28" t="s">
        <v>49</v>
      </c>
      <c r="B74" s="29" t="s">
        <v>96</v>
      </c>
      <c r="C74" s="30" t="s">
        <v>70</v>
      </c>
      <c r="D74" s="30">
        <v>800</v>
      </c>
      <c r="E74" s="56">
        <v>5000</v>
      </c>
      <c r="F74" s="56">
        <v>5000</v>
      </c>
      <c r="G74" s="56">
        <v>5000</v>
      </c>
    </row>
    <row r="75" spans="1:7" ht="141" customHeight="1" x14ac:dyDescent="0.25">
      <c r="A75" s="41" t="s">
        <v>163</v>
      </c>
      <c r="B75" s="29" t="s">
        <v>96</v>
      </c>
      <c r="C75" s="30" t="s">
        <v>72</v>
      </c>
      <c r="D75" s="30"/>
      <c r="E75" s="56">
        <f>E76</f>
        <v>250000</v>
      </c>
      <c r="F75" s="81">
        <f>F76</f>
        <v>0</v>
      </c>
      <c r="G75" s="81">
        <f>G76</f>
        <v>0</v>
      </c>
    </row>
    <row r="76" spans="1:7" ht="45" x14ac:dyDescent="0.25">
      <c r="A76" s="28" t="s">
        <v>71</v>
      </c>
      <c r="B76" s="29" t="s">
        <v>96</v>
      </c>
      <c r="C76" s="30" t="s">
        <v>72</v>
      </c>
      <c r="D76" s="30">
        <v>200</v>
      </c>
      <c r="E76" s="56">
        <v>250000</v>
      </c>
      <c r="F76" s="56">
        <v>0</v>
      </c>
      <c r="G76" s="56">
        <v>0</v>
      </c>
    </row>
    <row r="77" spans="1:7" ht="43.5" x14ac:dyDescent="0.25">
      <c r="A77" s="26" t="s">
        <v>73</v>
      </c>
      <c r="B77" s="29">
        <v>9900</v>
      </c>
      <c r="C77" s="30"/>
      <c r="D77" s="30"/>
      <c r="E77" s="56">
        <f t="shared" ref="E77:G80" si="7">E78</f>
        <v>0</v>
      </c>
      <c r="F77" s="56">
        <f t="shared" si="7"/>
        <v>102100</v>
      </c>
      <c r="G77" s="56">
        <f t="shared" si="7"/>
        <v>204830</v>
      </c>
    </row>
    <row r="78" spans="1:7" x14ac:dyDescent="0.25">
      <c r="A78" s="31" t="s">
        <v>74</v>
      </c>
      <c r="B78" s="29">
        <v>9999</v>
      </c>
      <c r="C78" s="30"/>
      <c r="D78" s="30"/>
      <c r="E78" s="56">
        <f t="shared" si="7"/>
        <v>0</v>
      </c>
      <c r="F78" s="56">
        <f t="shared" si="7"/>
        <v>102100</v>
      </c>
      <c r="G78" s="56">
        <f t="shared" si="7"/>
        <v>204830</v>
      </c>
    </row>
    <row r="79" spans="1:7" x14ac:dyDescent="0.25">
      <c r="A79" s="28" t="s">
        <v>44</v>
      </c>
      <c r="B79" s="29">
        <v>9999</v>
      </c>
      <c r="C79" s="30" t="s">
        <v>45</v>
      </c>
      <c r="D79" s="30"/>
      <c r="E79" s="56">
        <f t="shared" si="7"/>
        <v>0</v>
      </c>
      <c r="F79" s="56">
        <f t="shared" si="7"/>
        <v>102100</v>
      </c>
      <c r="G79" s="56">
        <f t="shared" si="7"/>
        <v>204830</v>
      </c>
    </row>
    <row r="80" spans="1:7" x14ac:dyDescent="0.25">
      <c r="A80" s="28" t="s">
        <v>74</v>
      </c>
      <c r="B80" s="29">
        <v>9999</v>
      </c>
      <c r="C80" s="30" t="s">
        <v>75</v>
      </c>
      <c r="D80" s="30"/>
      <c r="E80" s="81">
        <f t="shared" si="7"/>
        <v>0</v>
      </c>
      <c r="F80" s="56">
        <f t="shared" si="7"/>
        <v>102100</v>
      </c>
      <c r="G80" s="56">
        <f t="shared" si="7"/>
        <v>204830</v>
      </c>
    </row>
    <row r="81" spans="1:7" x14ac:dyDescent="0.25">
      <c r="A81" s="28" t="s">
        <v>76</v>
      </c>
      <c r="B81" s="29">
        <v>9999</v>
      </c>
      <c r="C81" s="30" t="s">
        <v>75</v>
      </c>
      <c r="D81" s="30">
        <v>900</v>
      </c>
      <c r="E81" s="81">
        <v>0</v>
      </c>
      <c r="F81" s="56">
        <v>102100</v>
      </c>
      <c r="G81" s="56">
        <v>204830</v>
      </c>
    </row>
    <row r="82" spans="1:7" x14ac:dyDescent="0.25">
      <c r="A82" s="1"/>
      <c r="B82" s="1"/>
      <c r="C82" s="1"/>
      <c r="D82" s="1"/>
      <c r="E82" s="1"/>
    </row>
    <row r="83" spans="1:7" x14ac:dyDescent="0.25">
      <c r="A83" s="1" t="s">
        <v>37</v>
      </c>
      <c r="B83" s="1"/>
      <c r="C83" s="1"/>
      <c r="D83" s="6" t="s">
        <v>102</v>
      </c>
      <c r="E83" s="1"/>
    </row>
  </sheetData>
  <mergeCells count="9">
    <mergeCell ref="A10:G10"/>
    <mergeCell ref="A12:G12"/>
    <mergeCell ref="A13:G13"/>
    <mergeCell ref="I57:P58"/>
    <mergeCell ref="A16:A17"/>
    <mergeCell ref="B16:B17"/>
    <mergeCell ref="C16:C17"/>
    <mergeCell ref="D16:D17"/>
    <mergeCell ref="E16:G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9"/>
  <sheetViews>
    <sheetView topLeftCell="A39" zoomScale="75" zoomScaleNormal="75" workbookViewId="0">
      <selection activeCell="A31" sqref="A31"/>
    </sheetView>
  </sheetViews>
  <sheetFormatPr defaultRowHeight="15" x14ac:dyDescent="0.25"/>
  <cols>
    <col min="1" max="1" width="44.42578125" customWidth="1"/>
    <col min="2" max="2" width="18.42578125" customWidth="1"/>
    <col min="4" max="4" width="17.7109375" customWidth="1"/>
    <col min="5" max="5" width="16.5703125" customWidth="1"/>
    <col min="6" max="6" width="17.85546875" customWidth="1"/>
  </cols>
  <sheetData>
    <row r="1" spans="1:6" x14ac:dyDescent="0.25">
      <c r="C1" s="84"/>
      <c r="D1" s="84"/>
      <c r="F1" s="6" t="s">
        <v>34</v>
      </c>
    </row>
    <row r="2" spans="1:6" x14ac:dyDescent="0.25">
      <c r="C2" s="84"/>
      <c r="D2" s="84"/>
      <c r="F2" s="6" t="s">
        <v>99</v>
      </c>
    </row>
    <row r="3" spans="1:6" x14ac:dyDescent="0.25">
      <c r="C3" s="84"/>
      <c r="D3" s="84"/>
      <c r="F3" s="6" t="s">
        <v>35</v>
      </c>
    </row>
    <row r="4" spans="1:6" x14ac:dyDescent="0.25">
      <c r="C4" s="85"/>
      <c r="D4" s="85"/>
      <c r="F4" s="86" t="s">
        <v>125</v>
      </c>
    </row>
    <row r="5" spans="1:6" x14ac:dyDescent="0.25">
      <c r="C5" s="84"/>
      <c r="D5" s="84"/>
      <c r="F5" s="6" t="s">
        <v>100</v>
      </c>
    </row>
    <row r="6" spans="1:6" x14ac:dyDescent="0.25">
      <c r="C6" s="84"/>
      <c r="D6" s="84"/>
      <c r="F6" s="6" t="s">
        <v>35</v>
      </c>
    </row>
    <row r="7" spans="1:6" x14ac:dyDescent="0.25">
      <c r="C7" s="84"/>
      <c r="D7" s="84"/>
      <c r="F7" s="6" t="s">
        <v>126</v>
      </c>
    </row>
    <row r="8" spans="1:6" x14ac:dyDescent="0.25">
      <c r="C8" s="84"/>
      <c r="D8" s="84"/>
      <c r="F8" s="6" t="s">
        <v>127</v>
      </c>
    </row>
    <row r="9" spans="1:6" x14ac:dyDescent="0.25">
      <c r="B9" s="3"/>
      <c r="C9" s="3"/>
      <c r="D9" s="3"/>
    </row>
    <row r="10" spans="1:6" ht="15.75" x14ac:dyDescent="0.25">
      <c r="A10" s="110" t="s">
        <v>103</v>
      </c>
      <c r="B10" s="110"/>
      <c r="C10" s="110"/>
      <c r="D10" s="110"/>
      <c r="E10" s="110"/>
      <c r="F10" s="110"/>
    </row>
    <row r="11" spans="1:6" ht="15.75" x14ac:dyDescent="0.25">
      <c r="A11" s="110" t="s">
        <v>159</v>
      </c>
      <c r="B11" s="110"/>
      <c r="C11" s="110"/>
      <c r="D11" s="110"/>
      <c r="E11" s="110"/>
      <c r="F11" s="110"/>
    </row>
    <row r="12" spans="1:6" ht="15.75" x14ac:dyDescent="0.25">
      <c r="A12" s="110" t="s">
        <v>86</v>
      </c>
      <c r="B12" s="110"/>
      <c r="C12" s="110"/>
      <c r="D12" s="110"/>
      <c r="E12" s="110"/>
      <c r="F12" s="110"/>
    </row>
    <row r="13" spans="1:6" ht="15.75" x14ac:dyDescent="0.25">
      <c r="A13" s="110" t="s">
        <v>85</v>
      </c>
      <c r="B13" s="110"/>
      <c r="C13" s="110"/>
      <c r="D13" s="110"/>
      <c r="E13" s="110"/>
      <c r="F13" s="110"/>
    </row>
    <row r="14" spans="1:6" x14ac:dyDescent="0.25">
      <c r="A14" s="2"/>
      <c r="B14" s="2"/>
      <c r="C14" s="2"/>
      <c r="D14" s="2"/>
      <c r="E14" s="2"/>
    </row>
    <row r="15" spans="1:6" x14ac:dyDescent="0.25">
      <c r="F15" s="38" t="s">
        <v>154</v>
      </c>
    </row>
    <row r="16" spans="1:6" x14ac:dyDescent="0.25">
      <c r="A16" s="113" t="s">
        <v>1</v>
      </c>
      <c r="B16" s="113" t="s">
        <v>40</v>
      </c>
      <c r="C16" s="113" t="s">
        <v>41</v>
      </c>
      <c r="D16" s="113" t="s">
        <v>2</v>
      </c>
      <c r="E16" s="113"/>
      <c r="F16" s="113"/>
    </row>
    <row r="17" spans="1:6" x14ac:dyDescent="0.25">
      <c r="A17" s="113"/>
      <c r="B17" s="113"/>
      <c r="C17" s="113"/>
      <c r="D17" s="62" t="s">
        <v>116</v>
      </c>
      <c r="E17" s="69" t="s">
        <v>119</v>
      </c>
      <c r="F17" s="69" t="s">
        <v>128</v>
      </c>
    </row>
    <row r="18" spans="1:6" x14ac:dyDescent="0.25">
      <c r="A18" s="25" t="s">
        <v>3</v>
      </c>
      <c r="B18" s="24"/>
      <c r="C18" s="24"/>
      <c r="D18" s="55">
        <f>D19+D40</f>
        <v>7792566.8700000001</v>
      </c>
      <c r="E18" s="55">
        <f>E19+E40</f>
        <v>4194300</v>
      </c>
      <c r="F18" s="55">
        <f>F19+F40</f>
        <v>4207180</v>
      </c>
    </row>
    <row r="19" spans="1:6" ht="74.25" customHeight="1" x14ac:dyDescent="0.25">
      <c r="A19" s="39" t="s">
        <v>129</v>
      </c>
      <c r="B19" s="32" t="s">
        <v>77</v>
      </c>
      <c r="C19" s="30"/>
      <c r="D19" s="55">
        <f>D20+D24+D36+D32</f>
        <v>5251066.87</v>
      </c>
      <c r="E19" s="55">
        <f>E24+E33+E36</f>
        <v>1474000</v>
      </c>
      <c r="F19" s="55">
        <f>F24+F36+F32</f>
        <v>1384500</v>
      </c>
    </row>
    <row r="20" spans="1:6" ht="16.5" hidden="1" customHeight="1" x14ac:dyDescent="0.25">
      <c r="A20" s="34" t="s">
        <v>78</v>
      </c>
      <c r="B20" s="30" t="s">
        <v>59</v>
      </c>
      <c r="C20" s="30"/>
      <c r="D20" s="56">
        <f>D21</f>
        <v>0</v>
      </c>
    </row>
    <row r="21" spans="1:6" ht="33.75" hidden="1" customHeight="1" x14ac:dyDescent="0.25">
      <c r="A21" s="34" t="s">
        <v>60</v>
      </c>
      <c r="B21" s="30" t="s">
        <v>61</v>
      </c>
      <c r="C21" s="30"/>
      <c r="D21" s="56">
        <f>D22</f>
        <v>0</v>
      </c>
    </row>
    <row r="22" spans="1:6" ht="105.75" hidden="1" customHeight="1" x14ac:dyDescent="0.25">
      <c r="A22" s="41" t="s">
        <v>108</v>
      </c>
      <c r="B22" s="30" t="s">
        <v>62</v>
      </c>
      <c r="C22" s="30"/>
      <c r="D22" s="56">
        <f>D23</f>
        <v>0</v>
      </c>
    </row>
    <row r="23" spans="1:6" ht="31.5" hidden="1" customHeight="1" x14ac:dyDescent="0.25">
      <c r="A23" s="34" t="s">
        <v>71</v>
      </c>
      <c r="B23" s="30" t="s">
        <v>62</v>
      </c>
      <c r="C23" s="30">
        <v>200</v>
      </c>
      <c r="D23" s="56">
        <f>'прил 2'!E59</f>
        <v>0</v>
      </c>
    </row>
    <row r="24" spans="1:6" ht="32.25" customHeight="1" x14ac:dyDescent="0.25">
      <c r="A24" s="34" t="s">
        <v>65</v>
      </c>
      <c r="B24" s="30" t="s">
        <v>66</v>
      </c>
      <c r="C24" s="30"/>
      <c r="D24" s="56">
        <f>D25</f>
        <v>1598700</v>
      </c>
      <c r="E24" s="56">
        <f>E25</f>
        <v>1474000</v>
      </c>
      <c r="F24" s="56">
        <f>F25</f>
        <v>1384500</v>
      </c>
    </row>
    <row r="25" spans="1:6" ht="35.25" customHeight="1" x14ac:dyDescent="0.25">
      <c r="A25" s="34" t="s">
        <v>79</v>
      </c>
      <c r="B25" s="30" t="s">
        <v>68</v>
      </c>
      <c r="C25" s="30"/>
      <c r="D25" s="56">
        <f>D26+D30</f>
        <v>1598700</v>
      </c>
      <c r="E25" s="56">
        <f>E26</f>
        <v>1474000</v>
      </c>
      <c r="F25" s="56">
        <f>F26</f>
        <v>1384500</v>
      </c>
    </row>
    <row r="26" spans="1:6" ht="33.75" customHeight="1" x14ac:dyDescent="0.25">
      <c r="A26" s="34" t="s">
        <v>80</v>
      </c>
      <c r="B26" s="30" t="s">
        <v>70</v>
      </c>
      <c r="C26" s="30"/>
      <c r="D26" s="56">
        <f>D28+D27+D29</f>
        <v>1348700</v>
      </c>
      <c r="E26" s="56">
        <f>E28+E27+E29</f>
        <v>1474000</v>
      </c>
      <c r="F26" s="56">
        <f>F28+F27+F29</f>
        <v>1384500</v>
      </c>
    </row>
    <row r="27" spans="1:6" ht="33.75" customHeight="1" x14ac:dyDescent="0.25">
      <c r="A27" s="34" t="s">
        <v>46</v>
      </c>
      <c r="B27" s="30" t="s">
        <v>70</v>
      </c>
      <c r="C27" s="30">
        <v>100</v>
      </c>
      <c r="D27" s="56">
        <f>'прил 2'!E72</f>
        <v>411794</v>
      </c>
      <c r="E27" s="56">
        <v>823588</v>
      </c>
      <c r="F27" s="56">
        <v>823588</v>
      </c>
    </row>
    <row r="28" spans="1:6" ht="30" x14ac:dyDescent="0.25">
      <c r="A28" s="34" t="s">
        <v>71</v>
      </c>
      <c r="B28" s="30" t="s">
        <v>70</v>
      </c>
      <c r="C28" s="30">
        <v>200</v>
      </c>
      <c r="D28" s="56">
        <f>'прил 2'!E73</f>
        <v>931906</v>
      </c>
      <c r="E28" s="56">
        <v>645412</v>
      </c>
      <c r="F28" s="56">
        <v>555912</v>
      </c>
    </row>
    <row r="29" spans="1:6" x14ac:dyDescent="0.25">
      <c r="A29" s="28" t="s">
        <v>49</v>
      </c>
      <c r="B29" s="30" t="s">
        <v>70</v>
      </c>
      <c r="C29" s="30">
        <v>800</v>
      </c>
      <c r="D29" s="56">
        <f>'прил 2'!E74</f>
        <v>5000</v>
      </c>
      <c r="E29" s="56">
        <v>5000</v>
      </c>
      <c r="F29" s="56">
        <v>5000</v>
      </c>
    </row>
    <row r="30" spans="1:6" ht="105" x14ac:dyDescent="0.25">
      <c r="A30" s="41" t="s">
        <v>164</v>
      </c>
      <c r="B30" s="30" t="s">
        <v>72</v>
      </c>
      <c r="C30" s="35"/>
      <c r="D30" s="56">
        <f>D31</f>
        <v>250000</v>
      </c>
      <c r="E30" s="81">
        <f>E31</f>
        <v>0</v>
      </c>
      <c r="F30" s="81">
        <f>F31</f>
        <v>0</v>
      </c>
    </row>
    <row r="31" spans="1:6" ht="30" x14ac:dyDescent="0.25">
      <c r="A31" s="34" t="s">
        <v>71</v>
      </c>
      <c r="B31" s="30" t="s">
        <v>72</v>
      </c>
      <c r="C31" s="30">
        <v>200</v>
      </c>
      <c r="D31" s="56">
        <f>'прил 2'!E76</f>
        <v>250000</v>
      </c>
      <c r="E31" s="56">
        <v>0</v>
      </c>
      <c r="F31" s="56">
        <v>0</v>
      </c>
    </row>
    <row r="32" spans="1:6" ht="30" x14ac:dyDescent="0.25">
      <c r="A32" s="34" t="s">
        <v>137</v>
      </c>
      <c r="B32" s="30" t="s">
        <v>138</v>
      </c>
      <c r="C32" s="30"/>
      <c r="D32" s="56">
        <f t="shared" ref="D32:F34" si="0">D33</f>
        <v>250000</v>
      </c>
      <c r="E32" s="81">
        <f t="shared" si="0"/>
        <v>0</v>
      </c>
      <c r="F32" s="81">
        <f t="shared" si="0"/>
        <v>0</v>
      </c>
    </row>
    <row r="33" spans="1:6" ht="45" x14ac:dyDescent="0.25">
      <c r="A33" s="34" t="s">
        <v>139</v>
      </c>
      <c r="B33" s="30" t="s">
        <v>140</v>
      </c>
      <c r="C33" s="30"/>
      <c r="D33" s="56">
        <f t="shared" si="0"/>
        <v>250000</v>
      </c>
      <c r="E33" s="81">
        <f t="shared" si="0"/>
        <v>0</v>
      </c>
      <c r="F33" s="81">
        <f t="shared" si="0"/>
        <v>0</v>
      </c>
    </row>
    <row r="34" spans="1:6" ht="105" x14ac:dyDescent="0.25">
      <c r="A34" s="34" t="s">
        <v>163</v>
      </c>
      <c r="B34" s="30" t="s">
        <v>141</v>
      </c>
      <c r="C34" s="30"/>
      <c r="D34" s="56">
        <f t="shared" si="0"/>
        <v>250000</v>
      </c>
      <c r="E34" s="81">
        <f t="shared" si="0"/>
        <v>0</v>
      </c>
      <c r="F34" s="81">
        <f t="shared" si="0"/>
        <v>0</v>
      </c>
    </row>
    <row r="35" spans="1:6" ht="45" x14ac:dyDescent="0.25">
      <c r="A35" s="34" t="s">
        <v>48</v>
      </c>
      <c r="B35" s="30" t="s">
        <v>142</v>
      </c>
      <c r="C35" s="30">
        <v>200</v>
      </c>
      <c r="D35" s="56">
        <f>'прил 2'!E52</f>
        <v>250000</v>
      </c>
      <c r="E35" s="81">
        <v>0</v>
      </c>
      <c r="F35" s="81">
        <v>0</v>
      </c>
    </row>
    <row r="36" spans="1:6" x14ac:dyDescent="0.25">
      <c r="A36" s="34" t="s">
        <v>146</v>
      </c>
      <c r="B36" s="30" t="s">
        <v>147</v>
      </c>
      <c r="C36" s="30"/>
      <c r="D36" s="56">
        <f t="shared" ref="D36:F38" si="1">D37</f>
        <v>3402366.87</v>
      </c>
      <c r="E36" s="81">
        <f t="shared" si="1"/>
        <v>0</v>
      </c>
      <c r="F36" s="81">
        <f t="shared" si="1"/>
        <v>0</v>
      </c>
    </row>
    <row r="37" spans="1:6" ht="45" x14ac:dyDescent="0.25">
      <c r="A37" s="34" t="s">
        <v>148</v>
      </c>
      <c r="B37" s="30" t="s">
        <v>149</v>
      </c>
      <c r="C37" s="30"/>
      <c r="D37" s="56">
        <f t="shared" si="1"/>
        <v>3402366.87</v>
      </c>
      <c r="E37" s="81">
        <f t="shared" si="1"/>
        <v>0</v>
      </c>
      <c r="F37" s="81">
        <f t="shared" si="1"/>
        <v>0</v>
      </c>
    </row>
    <row r="38" spans="1:6" ht="120" x14ac:dyDescent="0.25">
      <c r="A38" s="34" t="s">
        <v>108</v>
      </c>
      <c r="B38" s="30" t="s">
        <v>150</v>
      </c>
      <c r="C38" s="30"/>
      <c r="D38" s="56">
        <f t="shared" si="1"/>
        <v>3402366.87</v>
      </c>
      <c r="E38" s="81">
        <f t="shared" si="1"/>
        <v>0</v>
      </c>
      <c r="F38" s="81">
        <f t="shared" si="1"/>
        <v>0</v>
      </c>
    </row>
    <row r="39" spans="1:6" ht="30" x14ac:dyDescent="0.25">
      <c r="A39" s="34" t="s">
        <v>71</v>
      </c>
      <c r="B39" s="30" t="s">
        <v>150</v>
      </c>
      <c r="C39" s="30">
        <v>200</v>
      </c>
      <c r="D39" s="56">
        <f>'прил 2'!E66</f>
        <v>3402366.87</v>
      </c>
      <c r="E39" s="81">
        <v>0</v>
      </c>
      <c r="F39" s="81">
        <v>0</v>
      </c>
    </row>
    <row r="40" spans="1:6" ht="84" customHeight="1" x14ac:dyDescent="0.25">
      <c r="A40" s="39" t="s">
        <v>130</v>
      </c>
      <c r="B40" s="32" t="s">
        <v>112</v>
      </c>
      <c r="C40" s="32"/>
      <c r="D40" s="55">
        <f>D43+D45+D49+D51</f>
        <v>2541500</v>
      </c>
      <c r="E40" s="55">
        <f>E43+E45+E49+E51+E54</f>
        <v>2720300</v>
      </c>
      <c r="F40" s="55">
        <f>F43+F45+F49+F51+F54</f>
        <v>2822680</v>
      </c>
    </row>
    <row r="41" spans="1:6" ht="90.75" customHeight="1" x14ac:dyDescent="0.25">
      <c r="A41" s="40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1" s="30" t="str">
        <f>B40</f>
        <v>49 0 00 00000</v>
      </c>
      <c r="C41" s="30"/>
      <c r="D41" s="56">
        <f>D40</f>
        <v>2541500</v>
      </c>
      <c r="E41" s="56">
        <f>E40</f>
        <v>2720300</v>
      </c>
      <c r="F41" s="56">
        <f>F40</f>
        <v>2822680</v>
      </c>
    </row>
    <row r="42" spans="1:6" ht="75" customHeight="1" x14ac:dyDescent="0.25">
      <c r="A42" s="40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2" s="30" t="s">
        <v>122</v>
      </c>
      <c r="C42" s="30"/>
      <c r="D42" s="56">
        <f>D40</f>
        <v>2541500</v>
      </c>
      <c r="E42" s="56">
        <f>E40</f>
        <v>2720300</v>
      </c>
      <c r="F42" s="56">
        <f>F40</f>
        <v>2822680</v>
      </c>
    </row>
    <row r="43" spans="1:6" x14ac:dyDescent="0.25">
      <c r="A43" s="34" t="str">
        <f>'прил 2'!A24</f>
        <v>Глава муниципального образования</v>
      </c>
      <c r="B43" s="30" t="s">
        <v>115</v>
      </c>
      <c r="C43" s="30"/>
      <c r="D43" s="56">
        <f>D44</f>
        <v>790866</v>
      </c>
      <c r="E43" s="56">
        <f>E44</f>
        <v>790866</v>
      </c>
      <c r="F43" s="56">
        <f>F44</f>
        <v>790866</v>
      </c>
    </row>
    <row r="44" spans="1:6" ht="74.25" customHeight="1" x14ac:dyDescent="0.25">
      <c r="A44" s="34" t="s">
        <v>46</v>
      </c>
      <c r="B44" s="30" t="s">
        <v>115</v>
      </c>
      <c r="C44" s="30">
        <v>100</v>
      </c>
      <c r="D44" s="56">
        <f>'прил 2'!E25</f>
        <v>790866</v>
      </c>
      <c r="E44" s="56">
        <v>790866</v>
      </c>
      <c r="F44" s="56">
        <v>790866</v>
      </c>
    </row>
    <row r="45" spans="1:6" ht="31.5" customHeight="1" x14ac:dyDescent="0.25">
      <c r="A45" s="34" t="str">
        <f>'прил 2'!A30</f>
        <v xml:space="preserve">Аппараты органов государственной власти Республики Башкортостан
</v>
      </c>
      <c r="B45" s="30" t="s">
        <v>114</v>
      </c>
      <c r="C45" s="30"/>
      <c r="D45" s="56">
        <f>D46+D47+D48</f>
        <v>1632434</v>
      </c>
      <c r="E45" s="56">
        <f>E46+E47+E48</f>
        <v>1705134</v>
      </c>
      <c r="F45" s="56">
        <f>F46+F47+F48</f>
        <v>1706134</v>
      </c>
    </row>
    <row r="46" spans="1:6" ht="90" x14ac:dyDescent="0.25">
      <c r="A46" s="34" t="s">
        <v>46</v>
      </c>
      <c r="B46" s="30" t="s">
        <v>114</v>
      </c>
      <c r="C46" s="30">
        <v>100</v>
      </c>
      <c r="D46" s="56">
        <f>'прил 2'!E31</f>
        <v>1152109</v>
      </c>
      <c r="E46" s="56">
        <v>1152109</v>
      </c>
      <c r="F46" s="56">
        <v>1152109</v>
      </c>
    </row>
    <row r="47" spans="1:6" ht="30" x14ac:dyDescent="0.25">
      <c r="A47" s="34" t="s">
        <v>71</v>
      </c>
      <c r="B47" s="30" t="s">
        <v>114</v>
      </c>
      <c r="C47" s="30">
        <v>200</v>
      </c>
      <c r="D47" s="56">
        <f>'прил 2'!E32</f>
        <v>468225</v>
      </c>
      <c r="E47" s="56">
        <v>540925</v>
      </c>
      <c r="F47" s="56">
        <v>541925</v>
      </c>
    </row>
    <row r="48" spans="1:6" x14ac:dyDescent="0.25">
      <c r="A48" s="34" t="s">
        <v>49</v>
      </c>
      <c r="B48" s="30" t="s">
        <v>114</v>
      </c>
      <c r="C48" s="30">
        <v>800</v>
      </c>
      <c r="D48" s="56">
        <f>'прил 2'!E33</f>
        <v>12100</v>
      </c>
      <c r="E48" s="56">
        <v>12100</v>
      </c>
      <c r="F48" s="56">
        <v>12100</v>
      </c>
    </row>
    <row r="49" spans="1:6" x14ac:dyDescent="0.25">
      <c r="A49" s="34" t="s">
        <v>51</v>
      </c>
      <c r="B49" s="30" t="s">
        <v>52</v>
      </c>
      <c r="C49" s="30"/>
      <c r="D49" s="56">
        <f>D50</f>
        <v>10000</v>
      </c>
      <c r="E49" s="56">
        <f>E50</f>
        <v>10000</v>
      </c>
      <c r="F49" s="56">
        <f>F50</f>
        <v>10000</v>
      </c>
    </row>
    <row r="50" spans="1:6" ht="15.75" customHeight="1" x14ac:dyDescent="0.25">
      <c r="A50" s="34" t="s">
        <v>49</v>
      </c>
      <c r="B50" s="30" t="s">
        <v>52</v>
      </c>
      <c r="C50" s="30">
        <v>800</v>
      </c>
      <c r="D50" s="56">
        <f>'прил 2'!E37</f>
        <v>10000</v>
      </c>
      <c r="E50" s="56">
        <v>10000</v>
      </c>
      <c r="F50" s="56">
        <v>10000</v>
      </c>
    </row>
    <row r="51" spans="1:6" ht="45" x14ac:dyDescent="0.25">
      <c r="A51" s="28" t="s">
        <v>109</v>
      </c>
      <c r="B51" s="30" t="s">
        <v>113</v>
      </c>
      <c r="C51" s="30"/>
      <c r="D51" s="56">
        <f>D52+D53</f>
        <v>108200</v>
      </c>
      <c r="E51" s="56">
        <f>E52+E53</f>
        <v>112200</v>
      </c>
      <c r="F51" s="56">
        <f>F52+F53</f>
        <v>112200</v>
      </c>
    </row>
    <row r="52" spans="1:6" ht="90" x14ac:dyDescent="0.25">
      <c r="A52" s="34" t="s">
        <v>46</v>
      </c>
      <c r="B52" s="30" t="s">
        <v>113</v>
      </c>
      <c r="C52" s="30">
        <v>100</v>
      </c>
      <c r="D52" s="56">
        <f>'прил 2'!E44</f>
        <v>106200</v>
      </c>
      <c r="E52" s="56">
        <v>109200</v>
      </c>
      <c r="F52" s="56">
        <v>109200</v>
      </c>
    </row>
    <row r="53" spans="1:6" ht="30" x14ac:dyDescent="0.25">
      <c r="A53" s="34" t="s">
        <v>71</v>
      </c>
      <c r="B53" s="30" t="s">
        <v>113</v>
      </c>
      <c r="C53" s="30">
        <v>200</v>
      </c>
      <c r="D53" s="56">
        <f>'прил 2'!E45</f>
        <v>2000</v>
      </c>
      <c r="E53" s="56">
        <v>3000</v>
      </c>
      <c r="F53" s="56">
        <v>3000</v>
      </c>
    </row>
    <row r="54" spans="1:6" x14ac:dyDescent="0.25">
      <c r="A54" s="34" t="s">
        <v>74</v>
      </c>
      <c r="B54" s="30" t="s">
        <v>75</v>
      </c>
      <c r="C54" s="30"/>
      <c r="D54" s="56">
        <f>D55</f>
        <v>0</v>
      </c>
      <c r="E54" s="56">
        <f>E55</f>
        <v>102100</v>
      </c>
      <c r="F54" s="56">
        <f>F55</f>
        <v>203480</v>
      </c>
    </row>
    <row r="55" spans="1:6" x14ac:dyDescent="0.25">
      <c r="A55" s="28" t="s">
        <v>76</v>
      </c>
      <c r="B55" s="30" t="s">
        <v>75</v>
      </c>
      <c r="C55" s="30">
        <v>900</v>
      </c>
      <c r="D55" s="56">
        <v>0</v>
      </c>
      <c r="E55" s="56">
        <v>102100</v>
      </c>
      <c r="F55" s="56">
        <v>203480</v>
      </c>
    </row>
    <row r="56" spans="1:6" x14ac:dyDescent="0.25">
      <c r="A56" s="87"/>
      <c r="B56" s="82"/>
      <c r="C56" s="82"/>
      <c r="D56" s="80"/>
      <c r="E56" s="80"/>
      <c r="F56" s="80"/>
    </row>
    <row r="57" spans="1:6" ht="15.75" x14ac:dyDescent="0.25">
      <c r="A57" s="4"/>
    </row>
    <row r="58" spans="1:6" ht="15.75" x14ac:dyDescent="0.25">
      <c r="A58" s="4"/>
    </row>
    <row r="59" spans="1:6" x14ac:dyDescent="0.25">
      <c r="A59" s="7" t="s">
        <v>37</v>
      </c>
      <c r="B59" s="1"/>
      <c r="C59" s="1"/>
      <c r="D59" s="6" t="s">
        <v>102</v>
      </c>
    </row>
  </sheetData>
  <mergeCells count="8">
    <mergeCell ref="A10:F10"/>
    <mergeCell ref="A11:F11"/>
    <mergeCell ref="A16:A17"/>
    <mergeCell ref="B16:B17"/>
    <mergeCell ref="C16:C17"/>
    <mergeCell ref="D16:F16"/>
    <mergeCell ref="A12:F12"/>
    <mergeCell ref="A13:F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7"/>
  <sheetViews>
    <sheetView tabSelected="1" topLeftCell="A53" zoomScale="75" zoomScaleNormal="75" workbookViewId="0">
      <selection activeCell="A51" sqref="A51"/>
    </sheetView>
  </sheetViews>
  <sheetFormatPr defaultRowHeight="15" x14ac:dyDescent="0.25"/>
  <cols>
    <col min="1" max="1" width="48.7109375" customWidth="1"/>
    <col min="2" max="2" width="9.140625" customWidth="1"/>
    <col min="3" max="3" width="16.5703125" customWidth="1"/>
    <col min="4" max="4" width="11.42578125" customWidth="1"/>
    <col min="5" max="5" width="17.42578125" customWidth="1"/>
    <col min="6" max="6" width="16.140625" customWidth="1"/>
    <col min="7" max="7" width="17.85546875" customWidth="1"/>
  </cols>
  <sheetData>
    <row r="1" spans="1:7" x14ac:dyDescent="0.25">
      <c r="D1" s="84"/>
      <c r="E1" s="84"/>
      <c r="G1" s="6" t="s">
        <v>161</v>
      </c>
    </row>
    <row r="2" spans="1:7" x14ac:dyDescent="0.25">
      <c r="D2" s="84"/>
      <c r="E2" s="84"/>
      <c r="G2" s="6" t="s">
        <v>99</v>
      </c>
    </row>
    <row r="3" spans="1:7" x14ac:dyDescent="0.25">
      <c r="D3" s="84"/>
      <c r="E3" s="84"/>
      <c r="G3" s="6" t="s">
        <v>35</v>
      </c>
    </row>
    <row r="4" spans="1:7" x14ac:dyDescent="0.25">
      <c r="D4" s="85"/>
      <c r="E4" s="85"/>
      <c r="G4" s="86" t="s">
        <v>125</v>
      </c>
    </row>
    <row r="5" spans="1:7" x14ac:dyDescent="0.25">
      <c r="D5" s="84"/>
      <c r="E5" s="84"/>
      <c r="G5" s="6" t="s">
        <v>100</v>
      </c>
    </row>
    <row r="6" spans="1:7" x14ac:dyDescent="0.25">
      <c r="D6" s="84"/>
      <c r="E6" s="84"/>
      <c r="G6" s="6" t="s">
        <v>35</v>
      </c>
    </row>
    <row r="7" spans="1:7" x14ac:dyDescent="0.25">
      <c r="D7" s="84"/>
      <c r="E7" s="84"/>
      <c r="G7" s="6" t="s">
        <v>126</v>
      </c>
    </row>
    <row r="8" spans="1:7" x14ac:dyDescent="0.25">
      <c r="D8" s="84"/>
      <c r="E8" s="84"/>
      <c r="G8" s="6" t="s">
        <v>127</v>
      </c>
    </row>
    <row r="10" spans="1:7" ht="15.75" x14ac:dyDescent="0.25">
      <c r="A10" s="110" t="s">
        <v>105</v>
      </c>
      <c r="B10" s="110"/>
      <c r="C10" s="110"/>
      <c r="D10" s="110"/>
      <c r="E10" s="110"/>
      <c r="F10" s="110"/>
      <c r="G10" s="110"/>
    </row>
    <row r="11" spans="1:7" ht="15.75" x14ac:dyDescent="0.25">
      <c r="A11" s="110" t="s">
        <v>160</v>
      </c>
      <c r="B11" s="110"/>
      <c r="C11" s="110"/>
      <c r="D11" s="110"/>
      <c r="E11" s="110"/>
      <c r="F11" s="110"/>
      <c r="G11" s="110"/>
    </row>
    <row r="13" spans="1:7" x14ac:dyDescent="0.25">
      <c r="G13" s="38" t="s">
        <v>154</v>
      </c>
    </row>
    <row r="14" spans="1:7" x14ac:dyDescent="0.25">
      <c r="A14" s="113" t="s">
        <v>1</v>
      </c>
      <c r="B14" s="114" t="s">
        <v>82</v>
      </c>
      <c r="C14" s="114" t="s">
        <v>40</v>
      </c>
      <c r="D14" s="114" t="s">
        <v>41</v>
      </c>
      <c r="E14" s="113" t="s">
        <v>2</v>
      </c>
      <c r="F14" s="113"/>
      <c r="G14" s="113"/>
    </row>
    <row r="15" spans="1:7" x14ac:dyDescent="0.25">
      <c r="A15" s="113"/>
      <c r="B15" s="114"/>
      <c r="C15" s="114"/>
      <c r="D15" s="114"/>
      <c r="E15" s="37" t="s">
        <v>116</v>
      </c>
      <c r="F15" s="37" t="s">
        <v>119</v>
      </c>
      <c r="G15" s="37" t="s">
        <v>128</v>
      </c>
    </row>
    <row r="16" spans="1:7" x14ac:dyDescent="0.25">
      <c r="A16" s="36" t="s">
        <v>3</v>
      </c>
      <c r="B16" s="36"/>
      <c r="C16" s="33"/>
      <c r="D16" s="33"/>
      <c r="E16" s="55">
        <f>E17</f>
        <v>7792566.8700000001</v>
      </c>
      <c r="F16" s="55">
        <f>F17</f>
        <v>4194300</v>
      </c>
      <c r="G16" s="55">
        <f>G17</f>
        <v>4207180</v>
      </c>
    </row>
    <row r="17" spans="1:7" ht="58.5" customHeight="1" x14ac:dyDescent="0.25">
      <c r="A17" s="26" t="s">
        <v>104</v>
      </c>
      <c r="B17" s="25">
        <v>791</v>
      </c>
      <c r="C17" s="24"/>
      <c r="D17" s="24"/>
      <c r="E17" s="55">
        <f>E18+E39</f>
        <v>7792566.8700000001</v>
      </c>
      <c r="F17" s="55">
        <f>F18+F39</f>
        <v>4194300</v>
      </c>
      <c r="G17" s="55">
        <f>G18+G39</f>
        <v>4207180</v>
      </c>
    </row>
    <row r="18" spans="1:7" ht="75.75" customHeight="1" x14ac:dyDescent="0.25">
      <c r="A18" s="39" t="s">
        <v>129</v>
      </c>
      <c r="B18" s="25">
        <v>791</v>
      </c>
      <c r="C18" s="25" t="s">
        <v>83</v>
      </c>
      <c r="D18" s="25"/>
      <c r="E18" s="55">
        <f>E19+E23</f>
        <v>5251066.87</v>
      </c>
      <c r="F18" s="55">
        <f>F23+F29+F31+F35</f>
        <v>1474000</v>
      </c>
      <c r="G18" s="55">
        <f>G23+G29+G31+G35</f>
        <v>1384500</v>
      </c>
    </row>
    <row r="19" spans="1:7" ht="18.75" hidden="1" customHeight="1" x14ac:dyDescent="0.25">
      <c r="A19" s="34" t="s">
        <v>78</v>
      </c>
      <c r="B19" s="24">
        <v>791</v>
      </c>
      <c r="C19" s="24" t="s">
        <v>59</v>
      </c>
      <c r="D19" s="25"/>
      <c r="E19" s="56">
        <f>E20</f>
        <v>0</v>
      </c>
    </row>
    <row r="20" spans="1:7" ht="33" hidden="1" customHeight="1" x14ac:dyDescent="0.25">
      <c r="A20" s="34" t="s">
        <v>60</v>
      </c>
      <c r="B20" s="24">
        <v>791</v>
      </c>
      <c r="C20" s="24" t="s">
        <v>61</v>
      </c>
      <c r="D20" s="25"/>
      <c r="E20" s="56">
        <f>E21</f>
        <v>0</v>
      </c>
    </row>
    <row r="21" spans="1:7" ht="103.5" hidden="1" customHeight="1" x14ac:dyDescent="0.25">
      <c r="A21" s="41" t="s">
        <v>108</v>
      </c>
      <c r="B21" s="24">
        <v>791</v>
      </c>
      <c r="C21" s="30" t="s">
        <v>62</v>
      </c>
      <c r="D21" s="30"/>
      <c r="E21" s="56">
        <f>E22</f>
        <v>0</v>
      </c>
    </row>
    <row r="22" spans="1:7" ht="30.75" hidden="1" customHeight="1" x14ac:dyDescent="0.25">
      <c r="A22" s="34" t="s">
        <v>71</v>
      </c>
      <c r="B22" s="24">
        <v>791</v>
      </c>
      <c r="C22" s="30" t="s">
        <v>62</v>
      </c>
      <c r="D22" s="30">
        <v>200</v>
      </c>
      <c r="E22" s="56">
        <f>'прил 3'!D23</f>
        <v>0</v>
      </c>
    </row>
    <row r="23" spans="1:7" ht="30.75" customHeight="1" x14ac:dyDescent="0.25">
      <c r="A23" s="34" t="s">
        <v>65</v>
      </c>
      <c r="B23" s="24">
        <v>791</v>
      </c>
      <c r="C23" s="30" t="s">
        <v>66</v>
      </c>
      <c r="D23" s="30"/>
      <c r="E23" s="56">
        <f>E24</f>
        <v>5251066.87</v>
      </c>
      <c r="F23" s="56">
        <f>F24</f>
        <v>1474000</v>
      </c>
      <c r="G23" s="56">
        <f>G24</f>
        <v>1384500</v>
      </c>
    </row>
    <row r="24" spans="1:7" ht="32.25" customHeight="1" x14ac:dyDescent="0.25">
      <c r="A24" s="34" t="s">
        <v>79</v>
      </c>
      <c r="B24" s="24">
        <v>791</v>
      </c>
      <c r="C24" s="30" t="s">
        <v>68</v>
      </c>
      <c r="D24" s="30"/>
      <c r="E24" s="56">
        <f>E25+E29+E31+E35</f>
        <v>5251066.87</v>
      </c>
      <c r="F24" s="56">
        <f>F25</f>
        <v>1474000</v>
      </c>
      <c r="G24" s="56">
        <f>G25</f>
        <v>1384500</v>
      </c>
    </row>
    <row r="25" spans="1:7" ht="30" customHeight="1" x14ac:dyDescent="0.25">
      <c r="A25" s="34" t="s">
        <v>80</v>
      </c>
      <c r="B25" s="24">
        <v>791</v>
      </c>
      <c r="C25" s="30" t="s">
        <v>70</v>
      </c>
      <c r="D25" s="30"/>
      <c r="E25" s="56">
        <f>E27+E26+E28</f>
        <v>1348700</v>
      </c>
      <c r="F25" s="56">
        <f>F27+F26+F28</f>
        <v>1474000</v>
      </c>
      <c r="G25" s="56">
        <f>G27+G26+G28</f>
        <v>1384500</v>
      </c>
    </row>
    <row r="26" spans="1:7" ht="30" customHeight="1" x14ac:dyDescent="0.25">
      <c r="A26" s="34" t="s">
        <v>46</v>
      </c>
      <c r="B26" s="64">
        <v>791</v>
      </c>
      <c r="C26" s="30" t="s">
        <v>70</v>
      </c>
      <c r="D26" s="30">
        <v>100</v>
      </c>
      <c r="E26" s="56">
        <f>'прил 3'!D27</f>
        <v>411794</v>
      </c>
      <c r="F26" s="56">
        <v>823588</v>
      </c>
      <c r="G26" s="56">
        <v>823588</v>
      </c>
    </row>
    <row r="27" spans="1:7" ht="31.5" customHeight="1" x14ac:dyDescent="0.25">
      <c r="A27" s="34" t="s">
        <v>71</v>
      </c>
      <c r="B27" s="64">
        <v>791</v>
      </c>
      <c r="C27" s="30" t="s">
        <v>70</v>
      </c>
      <c r="D27" s="30">
        <v>200</v>
      </c>
      <c r="E27" s="56">
        <f>'прил 3'!D28</f>
        <v>931906</v>
      </c>
      <c r="F27" s="56">
        <v>645412</v>
      </c>
      <c r="G27" s="56">
        <v>555912</v>
      </c>
    </row>
    <row r="28" spans="1:7" ht="20.25" customHeight="1" x14ac:dyDescent="0.25">
      <c r="A28" s="28" t="s">
        <v>49</v>
      </c>
      <c r="B28" s="64">
        <v>791</v>
      </c>
      <c r="C28" s="30" t="s">
        <v>70</v>
      </c>
      <c r="D28" s="30">
        <v>800</v>
      </c>
      <c r="E28" s="56">
        <f>'прил 3'!D29</f>
        <v>5000</v>
      </c>
      <c r="F28" s="56">
        <v>5000</v>
      </c>
      <c r="G28" s="56">
        <v>5000</v>
      </c>
    </row>
    <row r="29" spans="1:7" ht="94.5" customHeight="1" x14ac:dyDescent="0.25">
      <c r="A29" s="41" t="s">
        <v>164</v>
      </c>
      <c r="B29" s="24">
        <v>791</v>
      </c>
      <c r="C29" s="30" t="s">
        <v>72</v>
      </c>
      <c r="D29" s="30"/>
      <c r="E29" s="56">
        <f>E30</f>
        <v>250000</v>
      </c>
      <c r="F29" s="88">
        <f>F30</f>
        <v>0</v>
      </c>
      <c r="G29" s="88">
        <f>G30</f>
        <v>0</v>
      </c>
    </row>
    <row r="30" spans="1:7" ht="32.25" customHeight="1" x14ac:dyDescent="0.25">
      <c r="A30" s="34" t="s">
        <v>71</v>
      </c>
      <c r="B30" s="24">
        <v>791</v>
      </c>
      <c r="C30" s="30" t="s">
        <v>72</v>
      </c>
      <c r="D30" s="30">
        <v>200</v>
      </c>
      <c r="E30" s="56">
        <f>'прил 3'!D31</f>
        <v>250000</v>
      </c>
      <c r="F30" s="89">
        <v>0</v>
      </c>
      <c r="G30" s="89">
        <v>0</v>
      </c>
    </row>
    <row r="31" spans="1:7" ht="32.25" customHeight="1" x14ac:dyDescent="0.25">
      <c r="A31" s="34" t="s">
        <v>137</v>
      </c>
      <c r="B31" s="64">
        <v>791</v>
      </c>
      <c r="C31" s="30" t="s">
        <v>138</v>
      </c>
      <c r="D31" s="30"/>
      <c r="E31" s="56">
        <f t="shared" ref="E31:G33" si="0">E32</f>
        <v>250000</v>
      </c>
      <c r="F31" s="88">
        <f t="shared" si="0"/>
        <v>0</v>
      </c>
      <c r="G31" s="88">
        <f t="shared" si="0"/>
        <v>0</v>
      </c>
    </row>
    <row r="32" spans="1:7" ht="32.25" customHeight="1" x14ac:dyDescent="0.25">
      <c r="A32" s="34" t="s">
        <v>139</v>
      </c>
      <c r="B32" s="64">
        <v>791</v>
      </c>
      <c r="C32" s="30" t="s">
        <v>140</v>
      </c>
      <c r="D32" s="30"/>
      <c r="E32" s="56">
        <f t="shared" si="0"/>
        <v>250000</v>
      </c>
      <c r="F32" s="88">
        <f t="shared" si="0"/>
        <v>0</v>
      </c>
      <c r="G32" s="88">
        <f t="shared" si="0"/>
        <v>0</v>
      </c>
    </row>
    <row r="33" spans="1:7" ht="32.25" customHeight="1" x14ac:dyDescent="0.25">
      <c r="A33" s="34" t="s">
        <v>108</v>
      </c>
      <c r="B33" s="64">
        <v>791</v>
      </c>
      <c r="C33" s="30" t="s">
        <v>141</v>
      </c>
      <c r="D33" s="30"/>
      <c r="E33" s="56">
        <f t="shared" si="0"/>
        <v>250000</v>
      </c>
      <c r="F33" s="88">
        <f t="shared" si="0"/>
        <v>0</v>
      </c>
      <c r="G33" s="88">
        <f t="shared" si="0"/>
        <v>0</v>
      </c>
    </row>
    <row r="34" spans="1:7" ht="32.25" customHeight="1" x14ac:dyDescent="0.25">
      <c r="A34" s="34" t="s">
        <v>48</v>
      </c>
      <c r="B34" s="64">
        <v>791</v>
      </c>
      <c r="C34" s="30" t="s">
        <v>142</v>
      </c>
      <c r="D34" s="30">
        <v>200</v>
      </c>
      <c r="E34" s="56">
        <f>'прил 3'!D35</f>
        <v>250000</v>
      </c>
      <c r="F34" s="88">
        <v>0</v>
      </c>
      <c r="G34" s="88">
        <v>0</v>
      </c>
    </row>
    <row r="35" spans="1:7" ht="20.25" customHeight="1" x14ac:dyDescent="0.25">
      <c r="A35" s="34" t="s">
        <v>146</v>
      </c>
      <c r="B35" s="64">
        <v>791</v>
      </c>
      <c r="C35" s="30" t="s">
        <v>147</v>
      </c>
      <c r="D35" s="30"/>
      <c r="E35" s="56">
        <f t="shared" ref="E35:G37" si="1">E36</f>
        <v>3402366.87</v>
      </c>
      <c r="F35" s="88">
        <f t="shared" si="1"/>
        <v>0</v>
      </c>
      <c r="G35" s="88">
        <f t="shared" si="1"/>
        <v>0</v>
      </c>
    </row>
    <row r="36" spans="1:7" ht="32.25" customHeight="1" x14ac:dyDescent="0.25">
      <c r="A36" s="34" t="s">
        <v>148</v>
      </c>
      <c r="B36" s="64">
        <v>791</v>
      </c>
      <c r="C36" s="30" t="s">
        <v>149</v>
      </c>
      <c r="D36" s="30"/>
      <c r="E36" s="56">
        <f t="shared" si="1"/>
        <v>3402366.87</v>
      </c>
      <c r="F36" s="88">
        <f t="shared" si="1"/>
        <v>0</v>
      </c>
      <c r="G36" s="88">
        <f t="shared" si="1"/>
        <v>0</v>
      </c>
    </row>
    <row r="37" spans="1:7" ht="32.25" customHeight="1" x14ac:dyDescent="0.25">
      <c r="A37" s="34" t="s">
        <v>108</v>
      </c>
      <c r="B37" s="64">
        <v>791</v>
      </c>
      <c r="C37" s="30" t="s">
        <v>150</v>
      </c>
      <c r="D37" s="30"/>
      <c r="E37" s="56">
        <f t="shared" si="1"/>
        <v>3402366.87</v>
      </c>
      <c r="F37" s="88">
        <f t="shared" si="1"/>
        <v>0</v>
      </c>
      <c r="G37" s="88">
        <f t="shared" si="1"/>
        <v>0</v>
      </c>
    </row>
    <row r="38" spans="1:7" ht="32.25" customHeight="1" x14ac:dyDescent="0.25">
      <c r="A38" s="34" t="s">
        <v>71</v>
      </c>
      <c r="B38" s="64">
        <v>791</v>
      </c>
      <c r="C38" s="30" t="s">
        <v>150</v>
      </c>
      <c r="D38" s="30">
        <v>200</v>
      </c>
      <c r="E38" s="56">
        <f>'прил 3'!D39</f>
        <v>3402366.87</v>
      </c>
      <c r="F38" s="88">
        <v>0</v>
      </c>
      <c r="G38" s="88">
        <v>0</v>
      </c>
    </row>
    <row r="39" spans="1:7" ht="86.25" customHeight="1" x14ac:dyDescent="0.25">
      <c r="A39" s="39" t="s">
        <v>130</v>
      </c>
      <c r="B39" s="25">
        <v>791</v>
      </c>
      <c r="C39" s="32" t="s">
        <v>112</v>
      </c>
      <c r="D39" s="32"/>
      <c r="E39" s="55">
        <f>E42+E44+E48+E50</f>
        <v>2541500</v>
      </c>
      <c r="F39" s="55">
        <f>F42+F44+F48+F50+F53</f>
        <v>2720300</v>
      </c>
      <c r="G39" s="55">
        <f>G42+G44+G48+G50+G53</f>
        <v>2822680</v>
      </c>
    </row>
    <row r="40" spans="1:7" ht="90" customHeight="1" x14ac:dyDescent="0.25">
      <c r="A40" s="40" t="str">
        <f>'прил 2'!A22</f>
        <v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Староваряшский сельсовет  муниципального района Янаульский район Республики Башкортостан"</v>
      </c>
      <c r="B40" s="59">
        <v>791</v>
      </c>
      <c r="C40" s="30" t="str">
        <f>C39</f>
        <v>49 0 00 00000</v>
      </c>
      <c r="D40" s="30"/>
      <c r="E40" s="56">
        <f>E39</f>
        <v>2541500</v>
      </c>
      <c r="F40" s="56">
        <f>F39</f>
        <v>2720300</v>
      </c>
      <c r="G40" s="56">
        <f>G39</f>
        <v>2822680</v>
      </c>
    </row>
    <row r="41" spans="1:7" ht="73.5" customHeight="1" x14ac:dyDescent="0.25">
      <c r="A41" s="40" t="str">
        <f>'прил 2'!A23</f>
        <v>Основное мероприятие «Обеспечение деятельности органов местного самоуправления сельского поселения  Староваряшский сельсовет муниципального района Янаульский район Республики Башкортостан»</v>
      </c>
      <c r="B41" s="59">
        <v>791</v>
      </c>
      <c r="C41" s="30" t="s">
        <v>122</v>
      </c>
      <c r="D41" s="30"/>
      <c r="E41" s="56">
        <f>E39</f>
        <v>2541500</v>
      </c>
      <c r="F41" s="56">
        <f>F39</f>
        <v>2720300</v>
      </c>
      <c r="G41" s="56">
        <f>G39</f>
        <v>2822680</v>
      </c>
    </row>
    <row r="42" spans="1:7" ht="15" customHeight="1" x14ac:dyDescent="0.25">
      <c r="A42" s="34" t="str">
        <f>'прил 3'!A43</f>
        <v>Глава муниципального образования</v>
      </c>
      <c r="B42" s="24">
        <v>791</v>
      </c>
      <c r="C42" s="30" t="s">
        <v>115</v>
      </c>
      <c r="D42" s="30"/>
      <c r="E42" s="56">
        <f>E43</f>
        <v>790866</v>
      </c>
      <c r="F42" s="56">
        <f>F43</f>
        <v>790866</v>
      </c>
      <c r="G42" s="56">
        <f>G43</f>
        <v>790866</v>
      </c>
    </row>
    <row r="43" spans="1:7" ht="78" customHeight="1" x14ac:dyDescent="0.25">
      <c r="A43" s="34" t="s">
        <v>46</v>
      </c>
      <c r="B43" s="24">
        <v>791</v>
      </c>
      <c r="C43" s="30" t="s">
        <v>115</v>
      </c>
      <c r="D43" s="30">
        <v>100</v>
      </c>
      <c r="E43" s="56">
        <f>'прил 3'!D44</f>
        <v>790866</v>
      </c>
      <c r="F43" s="56">
        <v>790866</v>
      </c>
      <c r="G43" s="56">
        <v>790866</v>
      </c>
    </row>
    <row r="44" spans="1:7" ht="33" customHeight="1" x14ac:dyDescent="0.25">
      <c r="A44" s="34" t="str">
        <f>'прил 3'!A45</f>
        <v xml:space="preserve">Аппараты органов государственной власти Республики Башкортостан
</v>
      </c>
      <c r="B44" s="24">
        <v>791</v>
      </c>
      <c r="C44" s="30" t="s">
        <v>114</v>
      </c>
      <c r="D44" s="30"/>
      <c r="E44" s="56">
        <f>E45+E46+E47</f>
        <v>1632434</v>
      </c>
      <c r="F44" s="56">
        <f>F45+F46+F47</f>
        <v>1705134</v>
      </c>
      <c r="G44" s="56">
        <f>G45+G46+G47</f>
        <v>1706134</v>
      </c>
    </row>
    <row r="45" spans="1:7" ht="75.75" customHeight="1" x14ac:dyDescent="0.25">
      <c r="A45" s="34" t="s">
        <v>46</v>
      </c>
      <c r="B45" s="24">
        <v>791</v>
      </c>
      <c r="C45" s="30" t="s">
        <v>114</v>
      </c>
      <c r="D45" s="30">
        <v>100</v>
      </c>
      <c r="E45" s="56">
        <f>'прил 3'!D46</f>
        <v>1152109</v>
      </c>
      <c r="F45" s="56">
        <v>1152109</v>
      </c>
      <c r="G45" s="56">
        <v>1152109</v>
      </c>
    </row>
    <row r="46" spans="1:7" ht="29.25" customHeight="1" x14ac:dyDescent="0.25">
      <c r="A46" s="28" t="s">
        <v>71</v>
      </c>
      <c r="B46" s="24">
        <v>791</v>
      </c>
      <c r="C46" s="30" t="s">
        <v>114</v>
      </c>
      <c r="D46" s="30">
        <v>200</v>
      </c>
      <c r="E46" s="56">
        <f>'прил 3'!D47</f>
        <v>468225</v>
      </c>
      <c r="F46" s="56">
        <v>540925</v>
      </c>
      <c r="G46" s="56">
        <v>541925</v>
      </c>
    </row>
    <row r="47" spans="1:7" ht="21" customHeight="1" x14ac:dyDescent="0.25">
      <c r="A47" s="34" t="s">
        <v>49</v>
      </c>
      <c r="B47" s="24">
        <v>791</v>
      </c>
      <c r="C47" s="30" t="s">
        <v>114</v>
      </c>
      <c r="D47" s="30">
        <v>800</v>
      </c>
      <c r="E47" s="56">
        <f>'прил 3'!D48</f>
        <v>12100</v>
      </c>
      <c r="F47" s="56">
        <v>12100</v>
      </c>
      <c r="G47" s="56">
        <v>12100</v>
      </c>
    </row>
    <row r="48" spans="1:7" x14ac:dyDescent="0.25">
      <c r="A48" s="34" t="s">
        <v>51</v>
      </c>
      <c r="B48" s="24">
        <v>791</v>
      </c>
      <c r="C48" s="30" t="s">
        <v>52</v>
      </c>
      <c r="D48" s="30"/>
      <c r="E48" s="56">
        <f>E49</f>
        <v>10000</v>
      </c>
      <c r="F48" s="56">
        <f>F49</f>
        <v>10000</v>
      </c>
      <c r="G48" s="56">
        <f>G49</f>
        <v>10000</v>
      </c>
    </row>
    <row r="49" spans="1:7" x14ac:dyDescent="0.25">
      <c r="A49" s="34" t="s">
        <v>49</v>
      </c>
      <c r="B49" s="24">
        <v>791</v>
      </c>
      <c r="C49" s="30" t="s">
        <v>52</v>
      </c>
      <c r="D49" s="30">
        <v>800</v>
      </c>
      <c r="E49" s="56">
        <f>'прил 3'!D50</f>
        <v>10000</v>
      </c>
      <c r="F49" s="56">
        <v>10000</v>
      </c>
      <c r="G49" s="56">
        <v>10000</v>
      </c>
    </row>
    <row r="50" spans="1:7" ht="45" customHeight="1" x14ac:dyDescent="0.25">
      <c r="A50" s="28" t="s">
        <v>109</v>
      </c>
      <c r="B50" s="24">
        <v>791</v>
      </c>
      <c r="C50" s="30" t="s">
        <v>113</v>
      </c>
      <c r="D50" s="30"/>
      <c r="E50" s="56">
        <f>E51+E52</f>
        <v>108200</v>
      </c>
      <c r="F50" s="56">
        <f>F51+F52</f>
        <v>112200</v>
      </c>
      <c r="G50" s="56">
        <f>G51+G52</f>
        <v>112200</v>
      </c>
    </row>
    <row r="51" spans="1:7" ht="75" x14ac:dyDescent="0.25">
      <c r="A51" s="34" t="s">
        <v>46</v>
      </c>
      <c r="B51" s="24">
        <v>791</v>
      </c>
      <c r="C51" s="30" t="s">
        <v>113</v>
      </c>
      <c r="D51" s="30">
        <v>100</v>
      </c>
      <c r="E51" s="56">
        <f>'прил 3'!D52</f>
        <v>106200</v>
      </c>
      <c r="F51" s="56">
        <v>109200</v>
      </c>
      <c r="G51" s="56">
        <v>109200</v>
      </c>
    </row>
    <row r="52" spans="1:7" ht="30" x14ac:dyDescent="0.25">
      <c r="A52" s="34" t="s">
        <v>71</v>
      </c>
      <c r="B52" s="24">
        <v>791</v>
      </c>
      <c r="C52" s="30" t="s">
        <v>113</v>
      </c>
      <c r="D52" s="30">
        <v>200</v>
      </c>
      <c r="E52" s="56">
        <f>'прил 3'!D53</f>
        <v>2000</v>
      </c>
      <c r="F52" s="56">
        <v>3000</v>
      </c>
      <c r="G52" s="56">
        <v>3000</v>
      </c>
    </row>
    <row r="53" spans="1:7" x14ac:dyDescent="0.25">
      <c r="A53" s="34" t="s">
        <v>74</v>
      </c>
      <c r="B53" s="67">
        <v>791</v>
      </c>
      <c r="C53" s="30" t="s">
        <v>75</v>
      </c>
      <c r="D53" s="30"/>
      <c r="E53" s="88">
        <f>E54</f>
        <v>0</v>
      </c>
      <c r="F53" s="56">
        <f>F54</f>
        <v>102100</v>
      </c>
      <c r="G53" s="56">
        <f>G54</f>
        <v>203480</v>
      </c>
    </row>
    <row r="54" spans="1:7" x14ac:dyDescent="0.25">
      <c r="A54" s="28" t="s">
        <v>76</v>
      </c>
      <c r="B54" s="67">
        <v>791</v>
      </c>
      <c r="C54" s="30" t="s">
        <v>75</v>
      </c>
      <c r="D54" s="30">
        <v>900</v>
      </c>
      <c r="E54" s="88">
        <v>0</v>
      </c>
      <c r="F54" s="56">
        <v>102100</v>
      </c>
      <c r="G54" s="56">
        <v>203480</v>
      </c>
    </row>
    <row r="55" spans="1:7" ht="15.75" x14ac:dyDescent="0.25">
      <c r="A55" s="4"/>
    </row>
    <row r="56" spans="1:7" ht="15.75" x14ac:dyDescent="0.25">
      <c r="A56" s="4"/>
    </row>
    <row r="57" spans="1:7" x14ac:dyDescent="0.25">
      <c r="A57" s="7" t="s">
        <v>37</v>
      </c>
      <c r="B57" s="1"/>
      <c r="C57" s="1"/>
      <c r="D57" s="1"/>
      <c r="E57" s="6" t="s">
        <v>102</v>
      </c>
    </row>
  </sheetData>
  <mergeCells count="7">
    <mergeCell ref="A10:G10"/>
    <mergeCell ref="A14:A15"/>
    <mergeCell ref="B14:B15"/>
    <mergeCell ref="C14:C15"/>
    <mergeCell ref="D14:D15"/>
    <mergeCell ref="E14:G14"/>
    <mergeCell ref="A11:G11"/>
  </mergeCells>
  <pageMargins left="0.9055118110236221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 2</vt:lpstr>
      <vt:lpstr>прил 3</vt:lpstr>
      <vt:lpstr>прил 4</vt:lpstr>
      <vt:lpstr>'прил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2022-12-06T09:53:32Z</dcterms:modified>
</cp:coreProperties>
</file>