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85"/>
  </bookViews>
  <sheets>
    <sheet name="Прил 1" sheetId="1" r:id="rId1"/>
    <sheet name="прил 2" sheetId="3" r:id="rId2"/>
    <sheet name="прил 3" sheetId="4" r:id="rId3"/>
    <sheet name="прил 4" sheetId="5" r:id="rId4"/>
    <sheet name="прил 5" sheetId="6" r:id="rId5"/>
  </sheets>
  <definedNames>
    <definedName name="_xlnm.Print_Area" localSheetId="1">'прил 2'!$A$1:$H$97</definedName>
  </definedNames>
  <calcPr calcId="162913"/>
</workbook>
</file>

<file path=xl/calcChain.xml><?xml version="1.0" encoding="utf-8"?>
<calcChain xmlns="http://schemas.openxmlformats.org/spreadsheetml/2006/main">
  <c r="D37" i="1" l="1"/>
  <c r="F50" i="5"/>
  <c r="F49" i="5"/>
  <c r="F48" i="5" s="1"/>
  <c r="F47" i="5" s="1"/>
  <c r="F45" i="5"/>
  <c r="F31" i="5"/>
  <c r="F33" i="5"/>
  <c r="F35" i="5"/>
  <c r="E50" i="4"/>
  <c r="E49" i="4" s="1"/>
  <c r="E48" i="4" s="1"/>
  <c r="E51" i="4"/>
  <c r="E46" i="4"/>
  <c r="E32" i="4"/>
  <c r="E34" i="4"/>
  <c r="E36" i="4"/>
  <c r="F79" i="3"/>
  <c r="F81" i="3"/>
  <c r="F83" i="3"/>
  <c r="F89" i="3" l="1"/>
  <c r="F88" i="3" s="1"/>
  <c r="F87" i="3" s="1"/>
  <c r="F86" i="3" s="1"/>
  <c r="F85" i="3" s="1"/>
  <c r="F67" i="3" l="1"/>
  <c r="F73" i="3"/>
  <c r="F66" i="5" l="1"/>
  <c r="H66" i="5"/>
  <c r="G66" i="5"/>
  <c r="H63" i="5"/>
  <c r="G63" i="5"/>
  <c r="H61" i="5"/>
  <c r="G61" i="5"/>
  <c r="H57" i="5"/>
  <c r="G57" i="5"/>
  <c r="H55" i="5"/>
  <c r="G55" i="5"/>
  <c r="H43" i="5"/>
  <c r="H42" i="5" s="1"/>
  <c r="H41" i="5" s="1"/>
  <c r="G43" i="5"/>
  <c r="G42" i="5" s="1"/>
  <c r="G41" i="5" s="1"/>
  <c r="H39" i="5"/>
  <c r="H38" i="5" s="1"/>
  <c r="H37" i="5" s="1"/>
  <c r="G39" i="5"/>
  <c r="G38" i="5" s="1"/>
  <c r="G37" i="5" s="1"/>
  <c r="H29" i="5"/>
  <c r="G29" i="5"/>
  <c r="H25" i="5"/>
  <c r="H24" i="5" s="1"/>
  <c r="H23" i="5" s="1"/>
  <c r="H18" i="5" s="1"/>
  <c r="G25" i="5"/>
  <c r="G24" i="5"/>
  <c r="G23" i="5" s="1"/>
  <c r="G18" i="5" s="1"/>
  <c r="E67" i="4"/>
  <c r="G67" i="4"/>
  <c r="F67" i="4"/>
  <c r="G64" i="4"/>
  <c r="F64" i="4"/>
  <c r="G62" i="4"/>
  <c r="F62" i="4"/>
  <c r="G58" i="4"/>
  <c r="F58" i="4"/>
  <c r="G56" i="4"/>
  <c r="F56" i="4"/>
  <c r="G44" i="4"/>
  <c r="G43" i="4" s="1"/>
  <c r="G42" i="4" s="1"/>
  <c r="F44" i="4"/>
  <c r="F43" i="4" s="1"/>
  <c r="F42" i="4" s="1"/>
  <c r="G40" i="4"/>
  <c r="G39" i="4" s="1"/>
  <c r="G38" i="4" s="1"/>
  <c r="F40" i="4"/>
  <c r="F39" i="4" s="1"/>
  <c r="F38" i="4" s="1"/>
  <c r="G30" i="4"/>
  <c r="F30" i="4"/>
  <c r="G26" i="4"/>
  <c r="F26" i="4"/>
  <c r="G25" i="4"/>
  <c r="F25" i="4"/>
  <c r="G24" i="4"/>
  <c r="F24" i="4"/>
  <c r="F93" i="3"/>
  <c r="F92" i="3" s="1"/>
  <c r="F91" i="3" s="1"/>
  <c r="F94" i="3"/>
  <c r="H94" i="3"/>
  <c r="G94" i="3"/>
  <c r="G93" i="3" s="1"/>
  <c r="G92" i="3" s="1"/>
  <c r="G91" i="3" s="1"/>
  <c r="H93" i="3"/>
  <c r="H92" i="3" s="1"/>
  <c r="H91" i="3" s="1"/>
  <c r="H51" i="3"/>
  <c r="H50" i="3" s="1"/>
  <c r="H49" i="3" s="1"/>
  <c r="H48" i="3" s="1"/>
  <c r="H47" i="3" s="1"/>
  <c r="H46" i="3" s="1"/>
  <c r="G51" i="3"/>
  <c r="G50" i="3" s="1"/>
  <c r="G49" i="3" s="1"/>
  <c r="G48" i="3" s="1"/>
  <c r="G47" i="3" s="1"/>
  <c r="G46" i="3" s="1"/>
  <c r="H65" i="3"/>
  <c r="H64" i="3" s="1"/>
  <c r="H63" i="3" s="1"/>
  <c r="H62" i="3" s="1"/>
  <c r="H61" i="3" s="1"/>
  <c r="G65" i="3"/>
  <c r="G64" i="3" s="1"/>
  <c r="G63" i="3" s="1"/>
  <c r="G62" i="3" s="1"/>
  <c r="G61" i="3" s="1"/>
  <c r="H77" i="3"/>
  <c r="G77" i="3"/>
  <c r="H73" i="3"/>
  <c r="G73" i="3"/>
  <c r="H72" i="3"/>
  <c r="G72" i="3"/>
  <c r="H71" i="3"/>
  <c r="G71" i="3"/>
  <c r="H70" i="3"/>
  <c r="H69" i="3" s="1"/>
  <c r="G70" i="3"/>
  <c r="G69" i="3" s="1"/>
  <c r="H43" i="3"/>
  <c r="H40" i="3" s="1"/>
  <c r="H42" i="3" s="1"/>
  <c r="G43" i="3"/>
  <c r="G40" i="3" s="1"/>
  <c r="G42" i="3" s="1"/>
  <c r="H36" i="3"/>
  <c r="G36" i="3"/>
  <c r="H35" i="3"/>
  <c r="G35" i="3"/>
  <c r="H34" i="3"/>
  <c r="G34" i="3"/>
  <c r="H30" i="3"/>
  <c r="G30" i="3"/>
  <c r="H27" i="3"/>
  <c r="H29" i="3" s="1"/>
  <c r="G27" i="3"/>
  <c r="G29" i="3" s="1"/>
  <c r="H26" i="3"/>
  <c r="G26" i="3"/>
  <c r="H24" i="3"/>
  <c r="G24" i="3"/>
  <c r="H21" i="3"/>
  <c r="H23" i="3" s="1"/>
  <c r="G21" i="3"/>
  <c r="G23" i="3" s="1"/>
  <c r="H20" i="3"/>
  <c r="G20" i="3"/>
  <c r="H19" i="3"/>
  <c r="G19" i="3"/>
  <c r="G60" i="3" l="1"/>
  <c r="G52" i="5"/>
  <c r="G54" i="5" s="1"/>
  <c r="H60" i="3"/>
  <c r="H52" i="5"/>
  <c r="H54" i="5" s="1"/>
  <c r="G19" i="4"/>
  <c r="G53" i="4"/>
  <c r="G18" i="4" s="1"/>
  <c r="F19" i="4"/>
  <c r="F53" i="4"/>
  <c r="F18" i="4" s="1"/>
  <c r="H17" i="5"/>
  <c r="H16" i="5"/>
  <c r="H39" i="3"/>
  <c r="H38" i="3" s="1"/>
  <c r="H18" i="3"/>
  <c r="G39" i="3"/>
  <c r="G38" i="3" s="1"/>
  <c r="G18" i="3"/>
  <c r="G17" i="5"/>
  <c r="G16" i="5" s="1"/>
  <c r="H53" i="5"/>
  <c r="G53" i="5"/>
  <c r="F55" i="4"/>
  <c r="H41" i="3"/>
  <c r="G41" i="3"/>
  <c r="G28" i="3"/>
  <c r="H28" i="3"/>
  <c r="G22" i="3"/>
  <c r="H22" i="3"/>
  <c r="F37" i="1"/>
  <c r="E37" i="1"/>
  <c r="F32" i="1"/>
  <c r="E32" i="1"/>
  <c r="F30" i="1"/>
  <c r="E30" i="1"/>
  <c r="F27" i="1"/>
  <c r="E27" i="1"/>
  <c r="E25" i="1" s="1"/>
  <c r="F25" i="1"/>
  <c r="F23" i="1"/>
  <c r="F19" i="1" s="1"/>
  <c r="F21" i="1"/>
  <c r="E21" i="1"/>
  <c r="G54" i="4" l="1"/>
  <c r="G55" i="4"/>
  <c r="E19" i="1"/>
  <c r="E18" i="1" s="1"/>
  <c r="F18" i="1"/>
  <c r="F54" i="4"/>
  <c r="E41" i="4" l="1"/>
  <c r="F40" i="5" s="1"/>
  <c r="F39" i="5" s="1"/>
  <c r="F38" i="5" s="1"/>
  <c r="F37" i="5" s="1"/>
  <c r="E31" i="4"/>
  <c r="E45" i="4"/>
  <c r="E44" i="4" s="1"/>
  <c r="E57" i="4"/>
  <c r="E56" i="4" s="1"/>
  <c r="E29" i="4"/>
  <c r="F28" i="5" s="1"/>
  <c r="E27" i="4"/>
  <c r="F26" i="5" s="1"/>
  <c r="E43" i="4" l="1"/>
  <c r="E42" i="4" s="1"/>
  <c r="E40" i="4"/>
  <c r="E39" i="4" s="1"/>
  <c r="E38" i="4" s="1"/>
  <c r="F44" i="5"/>
  <c r="F43" i="5" s="1"/>
  <c r="F65" i="3"/>
  <c r="F64" i="3" s="1"/>
  <c r="F63" i="3" s="1"/>
  <c r="F62" i="3" s="1"/>
  <c r="F61" i="3" s="1"/>
  <c r="F41" i="5" l="1"/>
  <c r="F42" i="5"/>
  <c r="F51" i="3"/>
  <c r="F50" i="3" s="1"/>
  <c r="F49" i="3" s="1"/>
  <c r="F48" i="3" s="1"/>
  <c r="F47" i="3" s="1"/>
  <c r="F46" i="3" s="1"/>
  <c r="F58" i="3"/>
  <c r="F57" i="3" s="1"/>
  <c r="F56" i="3" s="1"/>
  <c r="F55" i="3" s="1"/>
  <c r="F54" i="3" s="1"/>
  <c r="F53" i="3" s="1"/>
  <c r="A58" i="4" l="1"/>
  <c r="A57" i="5" s="1"/>
  <c r="A56" i="4"/>
  <c r="A55" i="5" s="1"/>
  <c r="C41" i="3"/>
  <c r="A42" i="3"/>
  <c r="A41" i="3"/>
  <c r="C53" i="5"/>
  <c r="A54" i="5"/>
  <c r="A53" i="5"/>
  <c r="B54" i="4"/>
  <c r="A55" i="4"/>
  <c r="A54" i="4"/>
  <c r="C28" i="3"/>
  <c r="C22" i="3"/>
  <c r="F30" i="3" l="1"/>
  <c r="D32" i="1"/>
  <c r="D30" i="1" l="1"/>
  <c r="D27" i="1"/>
  <c r="D25" i="1" s="1"/>
  <c r="D21" i="1"/>
  <c r="D20" i="1" s="1"/>
  <c r="D19" i="1" s="1"/>
  <c r="D18" i="1" s="1"/>
  <c r="E66" i="4" l="1"/>
  <c r="F65" i="5" s="1"/>
  <c r="E65" i="4"/>
  <c r="F64" i="5" s="1"/>
  <c r="E63" i="4"/>
  <c r="F62" i="5" s="1"/>
  <c r="F61" i="5" s="1"/>
  <c r="E61" i="4"/>
  <c r="F60" i="5" s="1"/>
  <c r="E60" i="4"/>
  <c r="F59" i="5" s="1"/>
  <c r="E59" i="4"/>
  <c r="F56" i="5"/>
  <c r="F55" i="5" s="1"/>
  <c r="E28" i="4"/>
  <c r="E26" i="4" s="1"/>
  <c r="F30" i="5"/>
  <c r="F29" i="5" s="1"/>
  <c r="E23" i="4"/>
  <c r="E22" i="4" s="1"/>
  <c r="E21" i="4" s="1"/>
  <c r="E20" i="4" s="1"/>
  <c r="F24" i="3"/>
  <c r="F21" i="3" s="1"/>
  <c r="F27" i="3"/>
  <c r="F36" i="3"/>
  <c r="F35" i="3" s="1"/>
  <c r="F34" i="3" s="1"/>
  <c r="F43" i="3"/>
  <c r="F40" i="3" s="1"/>
  <c r="F77" i="3"/>
  <c r="F72" i="3" s="1"/>
  <c r="E25" i="4" l="1"/>
  <c r="E24" i="4" s="1"/>
  <c r="E19" i="4" s="1"/>
  <c r="F58" i="5"/>
  <c r="E58" i="4"/>
  <c r="F20" i="3"/>
  <c r="F23" i="3"/>
  <c r="F22" i="3"/>
  <c r="F39" i="3"/>
  <c r="F38" i="3" s="1"/>
  <c r="F41" i="3"/>
  <c r="F42" i="3"/>
  <c r="F26" i="3"/>
  <c r="F19" i="3" s="1"/>
  <c r="F28" i="3"/>
  <c r="F29" i="3"/>
  <c r="E62" i="4"/>
  <c r="E30" i="4"/>
  <c r="F63" i="5"/>
  <c r="F22" i="5"/>
  <c r="F21" i="5" s="1"/>
  <c r="F20" i="5" s="1"/>
  <c r="F19" i="5" s="1"/>
  <c r="F27" i="5"/>
  <c r="F25" i="5" s="1"/>
  <c r="F24" i="5" s="1"/>
  <c r="F57" i="5"/>
  <c r="E64" i="4"/>
  <c r="F71" i="3"/>
  <c r="F52" i="5" l="1"/>
  <c r="F54" i="5" s="1"/>
  <c r="E53" i="4"/>
  <c r="E18" i="4" s="1"/>
  <c r="F70" i="3"/>
  <c r="F69" i="3" s="1"/>
  <c r="F60" i="3" s="1"/>
  <c r="F18" i="3" s="1"/>
  <c r="F53" i="5" l="1"/>
  <c r="F23" i="5"/>
  <c r="F18" i="5" s="1"/>
  <c r="F17" i="5" s="1"/>
  <c r="E54" i="4"/>
  <c r="E55" i="4"/>
  <c r="F16" i="5" l="1"/>
</calcChain>
</file>

<file path=xl/sharedStrings.xml><?xml version="1.0" encoding="utf-8"?>
<sst xmlns="http://schemas.openxmlformats.org/spreadsheetml/2006/main" count="597" uniqueCount="216">
  <si>
    <t>Код вида, подвида доходов бюджета</t>
  </si>
  <si>
    <t xml:space="preserve">Наименование </t>
  </si>
  <si>
    <t>Сумма</t>
  </si>
  <si>
    <t>ВСЕГО</t>
  </si>
  <si>
    <t>1 00 00000 00 0000 000</t>
  </si>
  <si>
    <t>ДОХОДЫ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</si>
  <si>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</si>
  <si>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</si>
  <si>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</si>
  <si>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</si>
  <si>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</si>
  <si>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</si>
  <si>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</si>
  <si>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1 05 03010 01 0000 110</t>
  </si>
  <si>
    <t>Единый сельскохозяйственный налог</t>
  </si>
  <si>
    <t>1 06 00000 00 0000 000</t>
  </si>
  <si>
    <t>НАЛОГИ НА ИМУЩЕСТВО</t>
  </si>
  <si>
    <t xml:space="preserve">1 06 01030 10 0000 110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</si>
  <si>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</si>
  <si>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1 06 06000 00 0000 110 </t>
  </si>
  <si>
    <t>Земельный налог</t>
  </si>
  <si>
    <t>1 06 06043 10 0000 110</t>
  </si>
  <si>
    <t>Земельный налог с физических лиц обладающих земельным участком, расположенным в границах сельских поселений.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</si>
  <si>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</si>
  <si>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</si>
  <si>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 1 08 00000 00 0000 110</t>
  </si>
  <si>
    <t>ГОСУДАРСТВЕННАЯ ПОШЛИНА</t>
  </si>
  <si>
    <t xml:space="preserve"> 1 08 04020 01 0000 110</t>
  </si>
  <si>
    <t>Государственная пошлина за совершение нотариальных действий должностными лицами 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</si>
  <si>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</si>
  <si>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</si>
  <si>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Субвенции бюджетам сельских поселений  на  осуществление первичного воинского учета на территориях, где отсутствуют военные комиссариаты</t>
  </si>
  <si>
    <t>Приложение №3 к решению</t>
  </si>
  <si>
    <t>муниципального района Янаульский район</t>
  </si>
  <si>
    <t>Поступление доходов</t>
  </si>
  <si>
    <t>Секретарь Совета</t>
  </si>
  <si>
    <t>Наименование</t>
  </si>
  <si>
    <t>Раздел Подраздел</t>
  </si>
  <si>
    <t>Целевая статья</t>
  </si>
  <si>
    <t>Вид расхода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</si>
  <si>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</si>
  <si>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</si>
  <si>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расходы</t>
  </si>
  <si>
    <t>99 0 00 00000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</si>
  <si>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</si>
  <si>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</si>
  <si>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</si>
  <si>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</si>
  <si>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Резервные фонды</t>
  </si>
  <si>
    <t>Резервные фонды местных администраций</t>
  </si>
  <si>
    <t>99 0 00 07500</t>
  </si>
  <si>
    <t>НАЦИОНАЛЬНАЯ ОБОРОНА</t>
  </si>
  <si>
    <t>Мобилизационная и вневойсковая подготовка</t>
  </si>
  <si>
    <t>НАЦИОНАЛЬНАЯ ЭКОНОМИКА</t>
  </si>
  <si>
    <t>Дорожное хозяйство</t>
  </si>
  <si>
    <t> 30 0 00   00000</t>
  </si>
  <si>
    <t>Подпрограмма  «Дорожное хозяйство»</t>
  </si>
  <si>
    <t>30 1 00 00000</t>
  </si>
  <si>
    <t>Основное мероприятие «Содержание и ремонт дорог в населенных пунктах»</t>
  </si>
  <si>
    <t>30 1 01 00000</t>
  </si>
  <si>
    <t>ЖИЛИЩНО-КОММУНАЛЬНОЕ ХОЗЯЙСТВО</t>
  </si>
  <si>
    <t>Благоустройство</t>
  </si>
  <si>
    <t>Подпрограмма «Благоустройство территорий населенных пунктов»</t>
  </si>
  <si>
    <t>30 2 00 00000</t>
  </si>
  <si>
    <t>Основное мероприятие «Благоустройство территорий населенных пунктов»</t>
  </si>
  <si>
    <t>30 2 02 00000</t>
  </si>
  <si>
    <t xml:space="preserve"> Мероприятия по благоустройству территорий населенных пунктов</t>
  </si>
  <si>
    <t>30 2 02 06050</t>
  </si>
  <si>
    <t>Закупка товаров, работ и услуг для государственных (муниципальных) нужд</t>
  </si>
  <si>
    <t>30 2 02 74040</t>
  </si>
  <si>
    <t>УСЛОВНО УТВЕРЖДЕННЫЕ РАСХОДЫ</t>
  </si>
  <si>
    <t>Условно утвержденные расходы</t>
  </si>
  <si>
    <t>99 0 00 99999</t>
  </si>
  <si>
    <t>Иные средства</t>
  </si>
  <si>
    <t>30 0 00 00000</t>
  </si>
  <si>
    <t>Подпрограмма «Дорожное хозяйство»</t>
  </si>
  <si>
    <t>Основное мероприятие «Благоустройство территорий населенных пунктов</t>
  </si>
  <si>
    <t>Мероприятия по благоустройству территорий населенных пунктов</t>
  </si>
  <si>
    <t>группам видов расходов классификации расходов бюджетов</t>
  </si>
  <si>
    <t>Ведомство</t>
  </si>
  <si>
    <t>30 0 00 00000</t>
  </si>
  <si>
    <t> 1 11 00000 00 0000 000</t>
  </si>
  <si>
    <t>направлениям деятельности),группам видов расходов классификации расходов бюджетов</t>
  </si>
  <si>
    <t xml:space="preserve">по целевым статьям(муниципальным программам муниципального района и непрограммным 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</si>
  <si>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</si>
  <si>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</si>
  <si>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</si>
  <si>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</si>
  <si>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</si>
  <si>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</si>
  <si>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</si>
  <si>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</si>
  <si>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</si>
  <si>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0503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</si>
  <si>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</si>
  <si>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</si>
  <si>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Совета сельского поселения Староваряшский сельсовет</t>
  </si>
  <si>
    <t xml:space="preserve">"О бюджете сельского поселения Староваряшский сельсовет </t>
  </si>
  <si>
    <t>в бюджет сельского поселения Староваряшский сельсовет муниципального района</t>
  </si>
  <si>
    <t>Д.К.Гайфуллина</t>
  </si>
  <si>
    <t xml:space="preserve">Распределение бюджетных ассигнований сельского поселения Староваряшский сельсовет муниципального </t>
  </si>
  <si>
    <t>Администрация сельского поселения Староваряшский сельсовет муниципального района Янаульский район Республики Башкортостан</t>
  </si>
  <si>
    <t xml:space="preserve">Ведомственная структура расходов бюджета сельского поселения Староваряшский сельсовет  </t>
  </si>
  <si>
    <t>2 02 35118 10 0000 150</t>
  </si>
  <si>
    <t>2 02 49999 10 7404 150</t>
  </si>
  <si>
    <t>Субвенции на осуществление первичного воинского учета на территориях, где отсутствуют военные комиссариаты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</si>
  <si>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</si>
  <si>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</si>
  <si>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49 0 00 00000</t>
  </si>
  <si>
    <t>49 0 01 51180</t>
  </si>
  <si>
    <t>49 0 01 02040</t>
  </si>
  <si>
    <t>49 0 01 02030</t>
  </si>
  <si>
    <t>Приложение №1 к решению</t>
  </si>
  <si>
    <t>Приложение №2 к решению</t>
  </si>
  <si>
    <t>2024 год</t>
  </si>
  <si>
    <t>Муниципальная программа «Благоустройство населенных пунктов сельского поселения Староваряшский сельсовет муниципального района Янаульский район Республики Башкортостан на 2022-2024 годы»</t>
  </si>
  <si>
    <t>Подпрограмма «Обеспечение и реализация муниципальной программы "Совершенствование деятельности органов местного самоуправления сельского поселения  Староваряшский сельсовет  муниципального района Янаульский район Республики Башкортостан"</t>
  </si>
  <si>
    <t>49 0 01 00000</t>
  </si>
  <si>
    <t>Глава муниципального образования</t>
  </si>
  <si>
    <t xml:space="preserve">Аппараты органов государственной власти Республики Башкортостан
</t>
  </si>
  <si>
    <t>Республики Башкортостан на 2023 год и на плановый</t>
  </si>
  <si>
    <t>период 2024 и 2025 годов"</t>
  </si>
  <si>
    <t>2025 год</t>
  </si>
  <si>
    <t>Муниципальная программа «Благоустройство населенных пунктов сельского поселения Староваряшский сельсовет муниципального района Янаульский район Республики Башкортостан на 2023-2025 годы»</t>
  </si>
  <si>
    <t>Муниципальная программа «Совершенствование деятельности органов местного самоуправления сельского поселения Староваряшский сельсовет муниципального района Янаульский район Республики Башкортостан на 2023-2025 годы»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</si>
  <si>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</si>
  <si>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</si>
  <si>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характера,пожарная безопасность</t>
  </si>
  <si>
    <t>0310</t>
  </si>
  <si>
    <t>Подпрограмма  «Обеспечение пожарной безопасности»</t>
  </si>
  <si>
    <t> 30 3 00   00000</t>
  </si>
  <si>
    <t>Основное мероприятие "Обеспечение пожарной безопасности на территории сельского поселения"</t>
  </si>
  <si>
    <t> 30 3 03   00000</t>
  </si>
  <si>
    <t> 30 3 03   74040</t>
  </si>
  <si>
    <t>30 3 03 74040</t>
  </si>
  <si>
    <t>0502</t>
  </si>
  <si>
    <t>Коммунальное хозяйство</t>
  </si>
  <si>
    <t>Подпрограмма «Коммунальное хозяйство»</t>
  </si>
  <si>
    <t>30 4 00 00000</t>
  </si>
  <si>
    <t>Основное мероприятие «Содержание и развитие жилищно-коммунального хозяйства в сельском поселении»</t>
  </si>
  <si>
    <t>30 4 04 00000</t>
  </si>
  <si>
    <t>30 4 04 74040</t>
  </si>
  <si>
    <t>Прочие субсидии бюджетам муниципальных районов на мероприятия по капитальному ремонту водонапорных башен (систем централизованного водоснабжения) на территории сельских поселений Республики Башкортостан</t>
  </si>
  <si>
    <t>2 02 49999 10 7265 150</t>
  </si>
  <si>
    <t>Основное мероприятие «Обеспечение деятельности органов местного самоуправления сельского поселения  Староваряшский сельсовет муниципального района Янаульский район Республики Башкортостан»</t>
  </si>
  <si>
    <t>(руб.)</t>
  </si>
  <si>
    <t>Янаульский район Республики Башкортостан на 2023 год и на плановый период 2024 и 2025 годов</t>
  </si>
  <si>
    <t>подразделам, целевым статьям(муниципальным программам и непрограммным направлениям деятельности),</t>
  </si>
  <si>
    <t xml:space="preserve"> Янаульский район Республики Башкортостан на 2023 год и на плановый период 2024 и 2025 годов по разделам,</t>
  </si>
  <si>
    <t>Распределение бюджетных ассигнований сельского поселения Староваряшский сельсовет муниципального района</t>
  </si>
  <si>
    <t>района Янаульский район Республики Башкортостан на 2023 год и на плановый период 2024 и 2025 годов</t>
  </si>
  <si>
    <t>муниципального района Янаульский район Республики Башкортостан  на 2023 год и на плановый 2024 и 2025 годов</t>
  </si>
  <si>
    <t>Приложение №4 к решению</t>
  </si>
  <si>
    <t>Прочие межбюджетные трансферты, передаваемые бюджетам сельских поселений (на финансирование мероприятий  по  благоустройству территорий населенных пунктов,коммунальному  хозяйству,обеспечение мер пожарной безопасности в границах  сельских поселений)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</si>
  <si>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и охране окружающей среды в границах сельских поселений</t>
  </si>
  <si>
    <t>БЕЗВОЗМЕЗДНЫЕ ПОСТУПЛЕНИЯ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</si>
  <si>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охране окружающей среды в границах сельских поселений</t>
  </si>
  <si>
    <t>Изменения за 2023 год</t>
  </si>
  <si>
    <t>2023 год с учетом изменений</t>
  </si>
  <si>
    <t>Изменения зха 2023 год</t>
  </si>
  <si>
    <t>Приложение №5 к решению</t>
  </si>
  <si>
    <t>Республики  Башкортостан на 2023 год и  на плановый</t>
  </si>
  <si>
    <t>( руб )</t>
  </si>
  <si>
    <t>Код бюджетной классификации</t>
  </si>
  <si>
    <t>Наименование кода бюджетной классификации</t>
  </si>
  <si>
    <t>Всего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</si>
  <si>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</si>
  <si>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</si>
  <si>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</si>
  <si>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</si>
  <si>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01 05 02 01 10 0000 000</t>
  </si>
  <si>
    <t>Прочие остатки денежных средств бюджетов сельских поселений</t>
  </si>
  <si>
    <t>Секретарь Совета:</t>
  </si>
  <si>
    <t>Источники финансирования дефицита бюджета сельского поселения Староваряшский сельсовет муниципального района Янаульский район Республики Башкортостан на 2023 год</t>
  </si>
  <si>
    <t>+144 347,76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</si>
  <si>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</si>
  <si>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791 2 02 40 014 10 0000 150</t>
  </si>
  <si>
    <t>Инициативные платежи, зачисляемые в бюджеты сельских поселений</t>
  </si>
  <si>
    <t>1 17 00 000 00 0000 000</t>
  </si>
  <si>
    <t>ПРОЧИЕ НЕНАЛОГОВЫЕ ДОХОДЫ</t>
  </si>
  <si>
    <t>182 1 01 02010 01 0000 110</t>
  </si>
  <si>
    <t>30 1 01 03150</t>
  </si>
  <si>
    <t>Мероприятия по капитальному ремонту водонапорных башен (систем централизованного водоснабжения) на территории сельских поселений РБ</t>
  </si>
  <si>
    <t>30 4 04 S2650</t>
  </si>
  <si>
    <t>Закупка товаров, работ и услуг в целях капитального ремонта государственного (муниципального) имущества</t>
  </si>
  <si>
    <t>Культура</t>
  </si>
  <si>
    <t>0800</t>
  </si>
  <si>
    <t>0801</t>
  </si>
  <si>
    <t>42 0 00 00000</t>
  </si>
  <si>
    <t>Подпрограмма « Развитие культуры в поселении»</t>
  </si>
  <si>
    <t>42 1 00 00000</t>
  </si>
  <si>
    <t>Основное мероприятие«Культурно-досуговая деятельность»</t>
  </si>
  <si>
    <t>42 1 01 00000</t>
  </si>
  <si>
    <t>Дворцы и дома культуры, другие учреждения культуры</t>
  </si>
  <si>
    <t>42 1 01 44090</t>
  </si>
  <si>
    <t>200</t>
  </si>
  <si>
    <t>Муниципальная программа  «Развитие культуры в сельском поселение Староваряшский сельсовет муниципального района Янаульский район Республики Башкортостан на 2023-2025 годы»</t>
  </si>
  <si>
    <t>Реализация проектов развития общественной инфраструктуры, основанных на местных инициативах за счет средств бюджетов</t>
  </si>
  <si>
    <t>30 2 02 S2471</t>
  </si>
  <si>
    <t>30 2 02 S2472</t>
  </si>
  <si>
    <t>30 2 02 S2473</t>
  </si>
  <si>
    <t xml:space="preserve">Реализация проектов развития общественной инфраструктуры,основанных на местных инициативах, за счет средств,поступивших от физических лиц </t>
  </si>
  <si>
    <t>Реализация проектов развития общественной инфраструктуры,основанных на местных инициативах,за счет средств,поступивших от юридических лиц</t>
  </si>
  <si>
    <t>791 1 17 15 030 10 2001 150</t>
  </si>
  <si>
    <t>791 1 17 15 030 10 1001 150</t>
  </si>
  <si>
    <t>Прочие межбюджетные трансферты, передаваемые бюджетам сельских поселений на проекты развития общественной инфраструктуры, основанные на местных инициативах</t>
  </si>
  <si>
    <t>+1 200 000,00</t>
  </si>
  <si>
    <t>+458 000,00</t>
  </si>
  <si>
    <t>+1 658 000,00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</si>
  <si>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 и охране окружающей среды в границах сельских поселений</t>
  </si>
  <si>
    <t>Осуществление первичного воинского учета органами местного самоуправления поселений, муниципальных и городских округов</t>
  </si>
  <si>
    <t>7912 02 49 999 10 7247 150</t>
  </si>
  <si>
    <t>Республики  Башкортостан от 07.07.2023 г.№291/45</t>
  </si>
  <si>
    <t>Республики Башкортостан от 07.07. 2023 г.№291/45</t>
  </si>
  <si>
    <t>Республики Башкортостан от 07.07.2023 г.№291/45</t>
  </si>
  <si>
    <t>Республики Башкортостан от 07.07.2023_г.№291/45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</si>
</sst>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2C2D2E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49" fontId="3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11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13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2" fillId="2" borderId="1" xfId="0" applyNumberFormat="1" applyFont="1" applyFill="1" applyBorder="1" applyAlignment="1">
      <alignment wrapText="1"/>
    </xf>
    <xf numFmtId="4" fontId="3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4" fontId="13" fillId="2" borderId="1" xfId="0" applyNumberFormat="1" applyFont="1" applyFill="1" applyBorder="1" applyAlignment="1">
      <alignment horizontal="center"/>
    </xf>
    <xf numFmtId="4" fontId="1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1" fillId="0" borderId="0" xfId="0" applyFont="1" applyAlignment="1"/>
    <xf numFmtId="0" fontId="5" fillId="2" borderId="1" xfId="0" applyFont="1" applyFill="1" applyBorder="1" applyAlignment="1">
      <alignment horizontal="center" wrapText="1"/>
    </xf>
    <xf numFmtId="4" fontId="2" fillId="2" borderId="0" xfId="0" applyNumberFormat="1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14" fillId="0" borderId="0" xfId="0" applyFont="1" applyAlignment="1"/>
    <xf numFmtId="0" fontId="2" fillId="2" borderId="0" xfId="0" applyFont="1" applyFill="1" applyBorder="1" applyAlignment="1">
      <alignment vertical="top" wrapText="1"/>
    </xf>
    <xf numFmtId="2" fontId="2" fillId="0" borderId="1" xfId="0" applyNumberFormat="1" applyFont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4" fontId="1" fillId="0" borderId="0" xfId="0" applyNumberFormat="1" applyFont="1" applyBorder="1" applyAlignment="1">
      <alignment horizontal="right" vertical="center" wrapText="1"/>
    </xf>
    <xf numFmtId="0" fontId="0" fillId="0" borderId="0" xfId="0" applyBorder="1"/>
    <xf numFmtId="0" fontId="2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/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49" fontId="1" fillId="0" borderId="1" xfId="0" applyNumberFormat="1" applyFont="1" applyBorder="1" applyAlignment="1">
      <alignment horizontal="justify" vertical="top" wrapText="1"/>
    </xf>
    <xf numFmtId="4" fontId="7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justify" vertical="top" wrapText="1"/>
    </xf>
    <xf numFmtId="0" fontId="16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justify" vertical="top" wrapText="1"/>
    </xf>
    <xf numFmtId="0" fontId="10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justify" vertical="top" wrapText="1"/>
    </xf>
    <xf numFmtId="0" fontId="19" fillId="3" borderId="1" xfId="0" applyFont="1" applyFill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right" vertical="center" wrapText="1"/>
    </xf>
    <xf numFmtId="49" fontId="7" fillId="0" borderId="6" xfId="0" applyNumberFormat="1" applyFont="1" applyBorder="1" applyAlignment="1">
      <alignment horizontal="right" vertical="center" wrapText="1"/>
    </xf>
    <xf numFmtId="49" fontId="7" fillId="0" borderId="1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horizontal="justify" vertical="top" wrapText="1"/>
    </xf>
    <xf numFmtId="49" fontId="7" fillId="0" borderId="1" xfId="0" applyNumberFormat="1" applyFont="1" applyBorder="1" applyAlignment="1">
      <alignment horizontal="justify" vertical="top" wrapText="1"/>
    </xf>
    <xf numFmtId="49" fontId="7" fillId="0" borderId="1" xfId="0" applyNumberFormat="1" applyFont="1" applyBorder="1" applyAlignment="1">
      <alignment vertical="top" wrapText="1"/>
    </xf>
    <xf numFmtId="0" fontId="17" fillId="0" borderId="1" xfId="0" applyFont="1" applyBorder="1" applyAlignment="1">
      <alignment wrapText="1"/>
    </xf>
    <xf numFmtId="0" fontId="3" fillId="0" borderId="1" xfId="0" applyFont="1" applyBorder="1"/>
    <xf numFmtId="49" fontId="3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left" wrapText="1"/>
    </xf>
    <xf numFmtId="49" fontId="2" fillId="0" borderId="1" xfId="0" applyNumberFormat="1" applyFont="1" applyBorder="1" applyAlignment="1">
      <alignment horizontal="center" wrapText="1"/>
    </xf>
    <xf numFmtId="0" fontId="17" fillId="0" borderId="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3" fillId="0" borderId="1" xfId="0" applyFont="1" applyBorder="1" applyAlignment="1">
      <alignment wrapText="1"/>
    </xf>
    <xf numFmtId="0" fontId="15" fillId="0" borderId="0" xfId="0" applyFont="1"/>
    <xf numFmtId="0" fontId="16" fillId="3" borderId="3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justify" vertical="top" wrapText="1"/>
    </xf>
    <xf numFmtId="0" fontId="17" fillId="3" borderId="1" xfId="0" applyFont="1" applyFill="1" applyBorder="1" applyAlignment="1">
      <alignment horizontal="left" vertical="center" wrapText="1"/>
    </xf>
    <xf numFmtId="0" fontId="21" fillId="0" borderId="0" xfId="0" applyFont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8" fillId="3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7" fillId="3" borderId="1" xfId="0" applyFont="1" applyFill="1" applyBorder="1" applyAlignment="1">
      <alignment horizontal="left" vertical="top"/>
    </xf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12" fillId="0" borderId="0" xfId="0" applyFont="1" applyAlignment="1"/>
    <xf numFmtId="0" fontId="23" fillId="0" borderId="0" xfId="0" applyFont="1"/>
    <xf numFmtId="0" fontId="12" fillId="0" borderId="0" xfId="0" applyFont="1" applyAlignment="1">
      <alignment horizontal="right"/>
    </xf>
    <xf numFmtId="0" fontId="22" fillId="0" borderId="0" xfId="0" applyFont="1" applyAlignment="1"/>
    <xf numFmtId="0" fontId="2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46"/>
  <sheetViews>
    <sheetView tabSelected="1" view="pageBreakPreview" topLeftCell="A30" zoomScale="70" zoomScaleNormal="70" zoomScaleSheetLayoutView="70" workbookViewId="0">
      <selection activeCell="C45" sqref="C45"/>
    </sheetView>
  </sheetViews>
  <sheetFormatPr defaultRowHeight="15" x14ac:dyDescent="0.25"/>
  <cols>
    <col min="1" max="1" width="30.140625" customWidth="1"/>
    <col min="2" max="2" width="72" customWidth="1"/>
    <col min="3" max="3" width="19.140625" customWidth="1"/>
    <col min="4" max="4" width="17.140625" customWidth="1"/>
    <col min="5" max="5" width="17.28515625" customWidth="1"/>
    <col min="6" max="6" width="15.7109375" customWidth="1"/>
  </cols>
  <sheetData>
    <row r="1" spans="1:6" ht="15.75" x14ac:dyDescent="0.25">
      <c r="A1" s="1"/>
      <c r="D1" s="37"/>
      <c r="F1" s="35" t="s">
        <v>112</v>
      </c>
    </row>
    <row r="2" spans="1:6" ht="15.75" x14ac:dyDescent="0.25">
      <c r="A2" s="1"/>
      <c r="D2" s="37"/>
      <c r="F2" s="35" t="s">
        <v>96</v>
      </c>
    </row>
    <row r="3" spans="1:6" ht="15.75" x14ac:dyDescent="0.25">
      <c r="A3" s="1"/>
      <c r="D3" s="37"/>
      <c r="F3" s="35" t="s">
        <v>33</v>
      </c>
    </row>
    <row r="4" spans="1:6" ht="15.75" x14ac:dyDescent="0.25">
      <c r="A4" s="1"/>
      <c r="C4" s="131"/>
      <c r="D4" s="133"/>
      <c r="E4" s="131"/>
      <c r="F4" s="134" t="s">
        <v>215</v>
      </c>
    </row>
    <row r="5" spans="1:6" ht="15.75" x14ac:dyDescent="0.25">
      <c r="A5" s="1"/>
      <c r="D5" s="37"/>
      <c r="F5" s="35" t="s">
        <v>97</v>
      </c>
    </row>
    <row r="6" spans="1:6" ht="15.75" x14ac:dyDescent="0.25">
      <c r="A6" s="1"/>
      <c r="D6" s="37"/>
      <c r="F6" s="35" t="s">
        <v>33</v>
      </c>
    </row>
    <row r="7" spans="1:6" ht="15.75" x14ac:dyDescent="0.25">
      <c r="A7" s="1"/>
      <c r="D7" s="37"/>
      <c r="F7" s="35" t="s">
        <v>120</v>
      </c>
    </row>
    <row r="8" spans="1:6" ht="15.75" x14ac:dyDescent="0.25">
      <c r="A8" s="1"/>
      <c r="D8" s="37"/>
      <c r="F8" s="35" t="s">
        <v>121</v>
      </c>
    </row>
    <row r="9" spans="1:6" ht="15.75" x14ac:dyDescent="0.25">
      <c r="A9" s="1"/>
      <c r="B9" s="8"/>
      <c r="C9" s="35"/>
      <c r="D9" s="8"/>
    </row>
    <row r="10" spans="1:6" ht="15.75" customHeight="1" x14ac:dyDescent="0.3">
      <c r="A10" s="112" t="s">
        <v>34</v>
      </c>
      <c r="B10" s="112"/>
      <c r="C10" s="112"/>
      <c r="D10" s="112"/>
      <c r="E10" s="112"/>
      <c r="F10" s="112"/>
    </row>
    <row r="11" spans="1:6" ht="15.75" customHeight="1" x14ac:dyDescent="0.3">
      <c r="A11" s="112" t="s">
        <v>98</v>
      </c>
      <c r="B11" s="112"/>
      <c r="C11" s="112"/>
      <c r="D11" s="112"/>
      <c r="E11" s="112"/>
      <c r="F11" s="112"/>
    </row>
    <row r="12" spans="1:6" ht="15.75" customHeight="1" x14ac:dyDescent="0.3">
      <c r="A12" s="112" t="s">
        <v>146</v>
      </c>
      <c r="B12" s="112"/>
      <c r="C12" s="112"/>
      <c r="D12" s="112"/>
      <c r="E12" s="112"/>
      <c r="F12" s="112"/>
    </row>
    <row r="13" spans="1:6" x14ac:dyDescent="0.25">
      <c r="A13" s="1"/>
      <c r="B13" s="2"/>
      <c r="C13" s="2"/>
      <c r="D13" s="1"/>
    </row>
    <row r="14" spans="1:6" x14ac:dyDescent="0.25">
      <c r="A14" s="1"/>
      <c r="B14" s="2"/>
      <c r="C14" s="2"/>
      <c r="F14" s="6" t="s">
        <v>145</v>
      </c>
    </row>
    <row r="15" spans="1:6" ht="63.75" customHeight="1" x14ac:dyDescent="0.25">
      <c r="A15" s="113" t="s">
        <v>0</v>
      </c>
      <c r="B15" s="113" t="s">
        <v>1</v>
      </c>
      <c r="C15" s="114" t="s">
        <v>2</v>
      </c>
      <c r="D15" s="114"/>
      <c r="E15" s="114"/>
      <c r="F15" s="114"/>
    </row>
    <row r="16" spans="1:6" ht="15" hidden="1" customHeight="1" thickBot="1" x14ac:dyDescent="0.3">
      <c r="A16" s="113"/>
      <c r="B16" s="113"/>
      <c r="C16" s="65"/>
      <c r="D16" s="66"/>
      <c r="E16" s="66"/>
      <c r="F16" s="66"/>
    </row>
    <row r="17" spans="1:15" ht="66" customHeight="1" x14ac:dyDescent="0.25">
      <c r="A17" s="113"/>
      <c r="B17" s="113"/>
      <c r="C17" s="65" t="s">
        <v>157</v>
      </c>
      <c r="D17" s="65" t="s">
        <v>158</v>
      </c>
      <c r="E17" s="65" t="s">
        <v>114</v>
      </c>
      <c r="F17" s="65" t="s">
        <v>122</v>
      </c>
    </row>
    <row r="18" spans="1:15" ht="18.75" x14ac:dyDescent="0.25">
      <c r="A18" s="67"/>
      <c r="B18" s="86" t="s">
        <v>3</v>
      </c>
      <c r="C18" s="85" t="s">
        <v>208</v>
      </c>
      <c r="D18" s="70">
        <f>D19+D37</f>
        <v>8428996.5899999999</v>
      </c>
      <c r="E18" s="70">
        <f>E19+E37</f>
        <v>4214500</v>
      </c>
      <c r="F18" s="70">
        <f>F19+F37</f>
        <v>4230730</v>
      </c>
    </row>
    <row r="19" spans="1:15" ht="20.25" customHeight="1" x14ac:dyDescent="0.25">
      <c r="A19" s="71" t="s">
        <v>4</v>
      </c>
      <c r="B19" s="72" t="s">
        <v>5</v>
      </c>
      <c r="C19" s="85" t="s">
        <v>207</v>
      </c>
      <c r="D19" s="70">
        <f>D20+D23+D25+D30+D32+D34</f>
        <v>1162223.72</v>
      </c>
      <c r="E19" s="70">
        <f>E20+E23+E25+E30+E32</f>
        <v>373000</v>
      </c>
      <c r="F19" s="70">
        <f>F20+F23+F25+F30+F32</f>
        <v>437200</v>
      </c>
    </row>
    <row r="20" spans="1:15" ht="18" customHeight="1" x14ac:dyDescent="0.25">
      <c r="A20" s="71" t="s">
        <v>6</v>
      </c>
      <c r="B20" s="72" t="s">
        <v>7</v>
      </c>
      <c r="C20" s="85" t="s">
        <v>207</v>
      </c>
      <c r="D20" s="70">
        <f t="shared" ref="D20:F21" si="0">D21</f>
        <v>544223.72</v>
      </c>
      <c r="E20" s="70">
        <v>60000</v>
      </c>
      <c r="F20" s="70">
        <v>60000</v>
      </c>
    </row>
    <row r="21" spans="1:15" ht="22.5" hidden="1" customHeight="1" x14ac:dyDescent="0.25">
      <c r="A21" s="73" t="s">
        <v>8</v>
      </c>
      <c r="B21" s="74" t="s">
        <v>9</v>
      </c>
      <c r="C21" s="69"/>
      <c r="D21" s="64">
        <f t="shared" si="0"/>
        <v>544223.72</v>
      </c>
      <c r="E21" s="64">
        <f t="shared" si="0"/>
        <v>0</v>
      </c>
      <c r="F21" s="64">
        <f t="shared" si="0"/>
        <v>0</v>
      </c>
    </row>
    <row r="22" spans="1:15" ht="68.25" customHeight="1" x14ac:dyDescent="0.25">
      <c r="A22" s="67" t="s">
        <v>180</v>
      </c>
      <c r="B22" s="67" t="s">
        <v>10</v>
      </c>
      <c r="C22" s="78" t="s">
        <v>207</v>
      </c>
      <c r="D22" s="64">
        <v>544223.72</v>
      </c>
      <c r="E22" s="64"/>
      <c r="F22" s="64"/>
    </row>
    <row r="23" spans="1:15" ht="24.75" customHeight="1" x14ac:dyDescent="0.25">
      <c r="A23" s="71" t="s">
        <v>11</v>
      </c>
      <c r="B23" s="72" t="s">
        <v>12</v>
      </c>
      <c r="C23" s="87"/>
      <c r="D23" s="70"/>
      <c r="E23" s="70"/>
      <c r="F23" s="70">
        <f>F24</f>
        <v>64200</v>
      </c>
    </row>
    <row r="24" spans="1:15" ht="25.5" hidden="1" customHeight="1" x14ac:dyDescent="0.25">
      <c r="A24" s="67" t="s">
        <v>13</v>
      </c>
      <c r="B24" s="68" t="s">
        <v>14</v>
      </c>
      <c r="C24" s="69"/>
      <c r="D24" s="64">
        <v>0</v>
      </c>
      <c r="E24" s="64">
        <v>0</v>
      </c>
      <c r="F24" s="64">
        <v>64200</v>
      </c>
    </row>
    <row r="25" spans="1:15" ht="29.25" customHeight="1" x14ac:dyDescent="0.25">
      <c r="A25" s="71" t="s">
        <v>15</v>
      </c>
      <c r="B25" s="72" t="s">
        <v>16</v>
      </c>
      <c r="C25" s="87"/>
      <c r="D25" s="70">
        <f>D26+D27</f>
        <v>266000</v>
      </c>
      <c r="E25" s="70">
        <f>E26+E27</f>
        <v>266000</v>
      </c>
      <c r="F25" s="70">
        <f>F26+F27</f>
        <v>266000</v>
      </c>
    </row>
    <row r="26" spans="1:15" ht="51" hidden="1" customHeight="1" x14ac:dyDescent="0.25">
      <c r="A26" s="67" t="s">
        <v>17</v>
      </c>
      <c r="B26" s="68" t="s">
        <v>18</v>
      </c>
      <c r="C26" s="69"/>
      <c r="D26" s="64">
        <v>16000</v>
      </c>
      <c r="E26" s="64">
        <v>16000</v>
      </c>
      <c r="F26" s="64">
        <v>16000</v>
      </c>
    </row>
    <row r="27" spans="1:15" ht="26.25" hidden="1" customHeight="1" x14ac:dyDescent="0.25">
      <c r="A27" s="73" t="s">
        <v>19</v>
      </c>
      <c r="B27" s="74" t="s">
        <v>20</v>
      </c>
      <c r="C27" s="69"/>
      <c r="D27" s="64">
        <f>D28+D29</f>
        <v>250000</v>
      </c>
      <c r="E27" s="64">
        <f>E28+E29</f>
        <v>250000</v>
      </c>
      <c r="F27" s="64">
        <f>F28+F29</f>
        <v>250000</v>
      </c>
    </row>
    <row r="28" spans="1:15" ht="43.5" hidden="1" customHeight="1" x14ac:dyDescent="0.25">
      <c r="A28" s="67" t="s">
        <v>23</v>
      </c>
      <c r="B28" s="68" t="s">
        <v>24</v>
      </c>
      <c r="C28" s="69"/>
      <c r="D28" s="64">
        <v>130000</v>
      </c>
      <c r="E28" s="64">
        <v>130000</v>
      </c>
      <c r="F28" s="64">
        <v>130000</v>
      </c>
    </row>
    <row r="29" spans="1:15" ht="42.75" hidden="1" customHeight="1" x14ac:dyDescent="0.25">
      <c r="A29" s="67" t="s">
        <v>21</v>
      </c>
      <c r="B29" s="68" t="s">
        <v>22</v>
      </c>
      <c r="C29" s="69"/>
      <c r="D29" s="64">
        <v>120000</v>
      </c>
      <c r="E29" s="64">
        <v>120000</v>
      </c>
      <c r="F29" s="64">
        <v>120000</v>
      </c>
      <c r="J29" s="48"/>
      <c r="K29" s="49"/>
      <c r="L29" s="50"/>
      <c r="M29" s="50"/>
      <c r="N29" s="50"/>
      <c r="O29" s="51"/>
    </row>
    <row r="30" spans="1:15" ht="23.25" customHeight="1" x14ac:dyDescent="0.25">
      <c r="A30" s="71" t="s">
        <v>25</v>
      </c>
      <c r="B30" s="71" t="s">
        <v>26</v>
      </c>
      <c r="C30" s="88"/>
      <c r="D30" s="70">
        <f>D31</f>
        <v>1000</v>
      </c>
      <c r="E30" s="70">
        <f>E31</f>
        <v>1000</v>
      </c>
      <c r="F30" s="70">
        <f>F31</f>
        <v>1000</v>
      </c>
    </row>
    <row r="31" spans="1:15" ht="81" hidden="1" customHeight="1" x14ac:dyDescent="0.25">
      <c r="A31" s="67" t="s">
        <v>27</v>
      </c>
      <c r="B31" s="68" t="s">
        <v>28</v>
      </c>
      <c r="C31" s="69"/>
      <c r="D31" s="64">
        <v>1000</v>
      </c>
      <c r="E31" s="64">
        <v>1000</v>
      </c>
      <c r="F31" s="64">
        <v>1000</v>
      </c>
    </row>
    <row r="32" spans="1:15" ht="54.75" customHeight="1" x14ac:dyDescent="0.25">
      <c r="A32" s="107" t="s">
        <v>81</v>
      </c>
      <c r="B32" s="72" t="s">
        <v>29</v>
      </c>
      <c r="C32" s="87"/>
      <c r="D32" s="70">
        <f>D33</f>
        <v>45000</v>
      </c>
      <c r="E32" s="70">
        <f>E33</f>
        <v>46000</v>
      </c>
      <c r="F32" s="70">
        <f>F33</f>
        <v>46000</v>
      </c>
    </row>
    <row r="33" spans="1:15" ht="64.5" hidden="1" customHeight="1" x14ac:dyDescent="0.25">
      <c r="A33" s="108" t="s">
        <v>94</v>
      </c>
      <c r="B33" s="79" t="s">
        <v>95</v>
      </c>
      <c r="C33" s="69"/>
      <c r="D33" s="64">
        <v>45000</v>
      </c>
      <c r="E33" s="64">
        <v>46000</v>
      </c>
      <c r="F33" s="64">
        <v>46000</v>
      </c>
    </row>
    <row r="34" spans="1:15" ht="24.75" customHeight="1" x14ac:dyDescent="0.25">
      <c r="A34" s="109" t="s">
        <v>178</v>
      </c>
      <c r="B34" s="82" t="s">
        <v>179</v>
      </c>
      <c r="C34" s="84"/>
      <c r="D34" s="70">
        <v>306000</v>
      </c>
      <c r="E34" s="64"/>
      <c r="F34" s="64"/>
    </row>
    <row r="35" spans="1:15" ht="27" hidden="1" customHeight="1" x14ac:dyDescent="0.25">
      <c r="A35" s="75" t="s">
        <v>204</v>
      </c>
      <c r="B35" s="76" t="s">
        <v>177</v>
      </c>
      <c r="C35" s="83"/>
      <c r="D35" s="64">
        <v>180000</v>
      </c>
      <c r="E35" s="64"/>
      <c r="F35" s="64"/>
    </row>
    <row r="36" spans="1:15" ht="30" hidden="1" customHeight="1" x14ac:dyDescent="0.25">
      <c r="A36" s="75" t="s">
        <v>203</v>
      </c>
      <c r="B36" s="76" t="s">
        <v>177</v>
      </c>
      <c r="C36" s="83"/>
      <c r="D36" s="64">
        <v>126000</v>
      </c>
      <c r="E36" s="64"/>
      <c r="F36" s="64"/>
    </row>
    <row r="37" spans="1:15" ht="27" customHeight="1" x14ac:dyDescent="0.25">
      <c r="A37" s="80" t="s">
        <v>30</v>
      </c>
      <c r="B37" s="81" t="s">
        <v>155</v>
      </c>
      <c r="C37" s="85" t="s">
        <v>206</v>
      </c>
      <c r="D37" s="70">
        <f>D38+D39+D42+D43+D40+D41</f>
        <v>7266772.8699999992</v>
      </c>
      <c r="E37" s="70">
        <f>E38+E39</f>
        <v>3841500</v>
      </c>
      <c r="F37" s="70">
        <f>F38+F39</f>
        <v>3793530</v>
      </c>
    </row>
    <row r="38" spans="1:15" ht="32.25" hidden="1" customHeight="1" x14ac:dyDescent="0.25">
      <c r="A38" s="67" t="s">
        <v>106</v>
      </c>
      <c r="B38" s="68" t="s">
        <v>107</v>
      </c>
      <c r="C38" s="69"/>
      <c r="D38" s="64">
        <v>3410000</v>
      </c>
      <c r="E38" s="64">
        <v>3709100</v>
      </c>
      <c r="F38" s="64">
        <v>3659130</v>
      </c>
    </row>
    <row r="39" spans="1:15" ht="54" hidden="1" customHeight="1" x14ac:dyDescent="0.25">
      <c r="A39" s="67" t="s">
        <v>103</v>
      </c>
      <c r="B39" s="68" t="s">
        <v>31</v>
      </c>
      <c r="C39" s="69"/>
      <c r="D39" s="64">
        <v>126400</v>
      </c>
      <c r="E39" s="64">
        <v>132400</v>
      </c>
      <c r="F39" s="64">
        <v>134400</v>
      </c>
    </row>
    <row r="40" spans="1:15" ht="77.25" hidden="1" customHeight="1" x14ac:dyDescent="0.25">
      <c r="A40" s="101" t="s">
        <v>176</v>
      </c>
      <c r="B40" s="102" t="s">
        <v>175</v>
      </c>
      <c r="C40" s="78"/>
      <c r="D40" s="64">
        <v>631256.52</v>
      </c>
      <c r="E40" s="64"/>
      <c r="F40" s="64"/>
    </row>
    <row r="41" spans="1:15" ht="60" customHeight="1" x14ac:dyDescent="0.25">
      <c r="A41" s="111" t="s">
        <v>211</v>
      </c>
      <c r="B41" s="105" t="s">
        <v>205</v>
      </c>
      <c r="C41" s="83" t="s">
        <v>206</v>
      </c>
      <c r="D41" s="64">
        <v>1200000</v>
      </c>
      <c r="E41" s="64"/>
      <c r="F41" s="64"/>
    </row>
    <row r="42" spans="1:15" ht="78.75" hidden="1" x14ac:dyDescent="0.25">
      <c r="A42" s="103" t="s">
        <v>104</v>
      </c>
      <c r="B42" s="104" t="s">
        <v>153</v>
      </c>
      <c r="C42" s="69"/>
      <c r="D42" s="64">
        <v>500000</v>
      </c>
      <c r="E42" s="77">
        <v>0</v>
      </c>
      <c r="F42" s="77">
        <v>0</v>
      </c>
    </row>
    <row r="43" spans="1:15" ht="63" hidden="1" x14ac:dyDescent="0.25">
      <c r="A43" s="67" t="s">
        <v>143</v>
      </c>
      <c r="B43" s="68" t="s">
        <v>142</v>
      </c>
      <c r="C43" s="69"/>
      <c r="D43" s="64">
        <v>1399116.35</v>
      </c>
      <c r="E43" s="77">
        <v>0</v>
      </c>
      <c r="F43" s="77">
        <v>0</v>
      </c>
    </row>
    <row r="46" spans="1:15" x14ac:dyDescent="0.25">
      <c r="A46" s="5" t="s">
        <v>35</v>
      </c>
      <c r="B46" s="6" t="s">
        <v>99</v>
      </c>
      <c r="C46" s="6"/>
      <c r="O46" s="110"/>
    </row>
  </sheetData>
  <mergeCells count="6">
    <mergeCell ref="A10:F10"/>
    <mergeCell ref="A11:F11"/>
    <mergeCell ref="A12:F12"/>
    <mergeCell ref="A15:A17"/>
    <mergeCell ref="B15:B17"/>
    <mergeCell ref="C15:F15"/>
  </mergeCells>
  <pageMargins left="0.70866141732283472" right="0.70866141732283472" top="0.74803149606299213" bottom="0.74803149606299213" header="0.31496062992125984" footer="0.31496062992125984"/>
  <pageSetup paperSize="9" scale="50" fitToHeight="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97"/>
  <sheetViews>
    <sheetView view="pageBreakPreview" topLeftCell="A37" zoomScale="75" zoomScaleNormal="90" zoomScaleSheetLayoutView="75" workbookViewId="0">
      <selection activeCell="E4" sqref="E4:H4"/>
    </sheetView>
  </sheetViews>
  <sheetFormatPr defaultRowHeight="15" x14ac:dyDescent="0.25"/>
  <cols>
    <col min="1" max="1" width="33.140625" customWidth="1"/>
    <col min="3" max="3" width="12.28515625" customWidth="1"/>
    <col min="4" max="4" width="8.85546875" customWidth="1"/>
    <col min="5" max="6" width="15.7109375" customWidth="1"/>
    <col min="7" max="7" width="14.85546875" customWidth="1"/>
    <col min="8" max="8" width="15.140625" customWidth="1"/>
  </cols>
  <sheetData>
    <row r="1" spans="1:8" x14ac:dyDescent="0.25">
      <c r="D1" s="43"/>
      <c r="E1" s="43"/>
      <c r="F1" s="43"/>
      <c r="H1" s="6" t="s">
        <v>113</v>
      </c>
    </row>
    <row r="2" spans="1:8" x14ac:dyDescent="0.25">
      <c r="D2" s="43"/>
      <c r="E2" s="43"/>
      <c r="F2" s="43"/>
      <c r="H2" s="6" t="s">
        <v>96</v>
      </c>
    </row>
    <row r="3" spans="1:8" x14ac:dyDescent="0.25">
      <c r="D3" s="43"/>
      <c r="E3" s="43"/>
      <c r="F3" s="43"/>
      <c r="H3" s="6" t="s">
        <v>33</v>
      </c>
    </row>
    <row r="4" spans="1:8" x14ac:dyDescent="0.25">
      <c r="D4" s="44"/>
      <c r="E4" s="130"/>
      <c r="F4" s="130"/>
      <c r="G4" s="131"/>
      <c r="H4" s="132" t="s">
        <v>214</v>
      </c>
    </row>
    <row r="5" spans="1:8" x14ac:dyDescent="0.25">
      <c r="D5" s="43"/>
      <c r="E5" s="43"/>
      <c r="F5" s="43"/>
      <c r="H5" s="6" t="s">
        <v>97</v>
      </c>
    </row>
    <row r="6" spans="1:8" ht="15.75" customHeight="1" x14ac:dyDescent="0.25">
      <c r="D6" s="43"/>
      <c r="E6" s="43"/>
      <c r="F6" s="43"/>
      <c r="H6" s="6" t="s">
        <v>33</v>
      </c>
    </row>
    <row r="7" spans="1:8" x14ac:dyDescent="0.25">
      <c r="D7" s="43"/>
      <c r="E7" s="43"/>
      <c r="F7" s="43"/>
      <c r="H7" s="6" t="s">
        <v>120</v>
      </c>
    </row>
    <row r="8" spans="1:8" x14ac:dyDescent="0.25">
      <c r="D8" s="43"/>
      <c r="E8" s="43"/>
      <c r="F8" s="43"/>
      <c r="H8" s="6" t="s">
        <v>121</v>
      </c>
    </row>
    <row r="10" spans="1:8" ht="15.75" x14ac:dyDescent="0.25">
      <c r="A10" s="115" t="s">
        <v>149</v>
      </c>
      <c r="B10" s="115"/>
      <c r="C10" s="115"/>
      <c r="D10" s="115"/>
      <c r="E10" s="115"/>
      <c r="F10" s="115"/>
      <c r="G10" s="115"/>
      <c r="H10" s="115"/>
    </row>
    <row r="11" spans="1:8" ht="15.75" x14ac:dyDescent="0.25">
      <c r="A11" s="37" t="s">
        <v>148</v>
      </c>
      <c r="B11" s="37"/>
      <c r="C11" s="37"/>
      <c r="D11" s="37"/>
      <c r="E11" s="37"/>
      <c r="F11" s="37"/>
    </row>
    <row r="12" spans="1:8" ht="15.75" x14ac:dyDescent="0.25">
      <c r="A12" s="115" t="s">
        <v>147</v>
      </c>
      <c r="B12" s="115"/>
      <c r="C12" s="115"/>
      <c r="D12" s="115"/>
      <c r="E12" s="115"/>
      <c r="F12" s="115"/>
      <c r="G12" s="115"/>
      <c r="H12" s="115"/>
    </row>
    <row r="13" spans="1:8" ht="15.75" x14ac:dyDescent="0.25">
      <c r="A13" s="115" t="s">
        <v>78</v>
      </c>
      <c r="B13" s="115"/>
      <c r="C13" s="115"/>
      <c r="D13" s="115"/>
      <c r="E13" s="115"/>
      <c r="F13" s="115"/>
      <c r="G13" s="115"/>
      <c r="H13" s="115"/>
    </row>
    <row r="14" spans="1:8" x14ac:dyDescent="0.25">
      <c r="A14" s="1"/>
      <c r="B14" s="1"/>
      <c r="C14" s="1"/>
      <c r="D14" s="1"/>
      <c r="E14" s="1"/>
      <c r="F14" s="1"/>
    </row>
    <row r="15" spans="1:8" x14ac:dyDescent="0.25">
      <c r="H15" s="23" t="s">
        <v>145</v>
      </c>
    </row>
    <row r="16" spans="1:8" x14ac:dyDescent="0.25">
      <c r="A16" s="117" t="s">
        <v>36</v>
      </c>
      <c r="B16" s="117" t="s">
        <v>37</v>
      </c>
      <c r="C16" s="117" t="s">
        <v>38</v>
      </c>
      <c r="D16" s="117" t="s">
        <v>39</v>
      </c>
      <c r="E16" s="118" t="s">
        <v>2</v>
      </c>
      <c r="F16" s="119"/>
      <c r="G16" s="119"/>
      <c r="H16" s="120"/>
    </row>
    <row r="17" spans="1:8" ht="52.5" customHeight="1" x14ac:dyDescent="0.25">
      <c r="A17" s="117"/>
      <c r="B17" s="117"/>
      <c r="C17" s="117"/>
      <c r="D17" s="117"/>
      <c r="E17" s="52" t="s">
        <v>157</v>
      </c>
      <c r="F17" s="52" t="s">
        <v>158</v>
      </c>
      <c r="G17" s="36" t="s">
        <v>114</v>
      </c>
      <c r="H17" s="36" t="s">
        <v>122</v>
      </c>
    </row>
    <row r="18" spans="1:8" x14ac:dyDescent="0.25">
      <c r="A18" s="10" t="s">
        <v>3</v>
      </c>
      <c r="B18" s="9"/>
      <c r="C18" s="9"/>
      <c r="D18" s="9"/>
      <c r="E18" s="12" t="s">
        <v>208</v>
      </c>
      <c r="F18" s="27">
        <f>F19+F38+F53+F60+F46+F85</f>
        <v>8573344.3499999996</v>
      </c>
      <c r="G18" s="29">
        <f>G19+G38+G47+G60+G91</f>
        <v>4214500</v>
      </c>
      <c r="H18" s="29">
        <f>H19+H38+H46+H60+H91</f>
        <v>4230730</v>
      </c>
    </row>
    <row r="19" spans="1:8" ht="34.5" customHeight="1" x14ac:dyDescent="0.25">
      <c r="A19" s="11" t="s">
        <v>40</v>
      </c>
      <c r="B19" s="12" t="s">
        <v>84</v>
      </c>
      <c r="C19" s="9"/>
      <c r="D19" s="9"/>
      <c r="E19" s="56"/>
      <c r="F19" s="27">
        <f>F20+F26+F37</f>
        <v>2443801.4900000002</v>
      </c>
      <c r="G19" s="27">
        <f>G20+G26+G34</f>
        <v>2506000</v>
      </c>
      <c r="H19" s="27">
        <f>H20+H26+H34</f>
        <v>2507000</v>
      </c>
    </row>
    <row r="20" spans="1:8" ht="67.5" customHeight="1" x14ac:dyDescent="0.25">
      <c r="A20" s="13" t="s">
        <v>41</v>
      </c>
      <c r="B20" s="14" t="s">
        <v>85</v>
      </c>
      <c r="C20" s="9"/>
      <c r="D20" s="9"/>
      <c r="E20" s="14"/>
      <c r="F20" s="28">
        <f>F21</f>
        <v>790866</v>
      </c>
      <c r="G20" s="28">
        <f>G21</f>
        <v>790866</v>
      </c>
      <c r="H20" s="28">
        <f>H21</f>
        <v>790866</v>
      </c>
    </row>
    <row r="21" spans="1:8" ht="120.75" customHeight="1" x14ac:dyDescent="0.25">
      <c r="A21" s="25" t="s">
        <v>124</v>
      </c>
      <c r="B21" s="14" t="s">
        <v>85</v>
      </c>
      <c r="C21" s="15" t="s">
        <v>108</v>
      </c>
      <c r="D21" s="15"/>
      <c r="E21" s="55"/>
      <c r="F21" s="28">
        <f>F24</f>
        <v>790866</v>
      </c>
      <c r="G21" s="28">
        <f>G24</f>
        <v>790866</v>
      </c>
      <c r="H21" s="28">
        <f>H24</f>
        <v>790866</v>
      </c>
    </row>
    <row r="22" spans="1:8" ht="136.5" customHeight="1" x14ac:dyDescent="0.25">
      <c r="A22" s="25" t="s">
        <v>116</v>
      </c>
      <c r="B22" s="14" t="s">
        <v>85</v>
      </c>
      <c r="C22" s="15" t="str">
        <f>C21</f>
        <v>49 0 00 00000</v>
      </c>
      <c r="D22" s="15"/>
      <c r="E22" s="55"/>
      <c r="F22" s="28">
        <f>F21</f>
        <v>790866</v>
      </c>
      <c r="G22" s="28">
        <f>G21</f>
        <v>790866</v>
      </c>
      <c r="H22" s="28">
        <f>H21</f>
        <v>790866</v>
      </c>
    </row>
    <row r="23" spans="1:8" ht="117.75" customHeight="1" x14ac:dyDescent="0.25">
      <c r="A23" s="25" t="s">
        <v>144</v>
      </c>
      <c r="B23" s="14" t="s">
        <v>85</v>
      </c>
      <c r="C23" s="15" t="s">
        <v>117</v>
      </c>
      <c r="D23" s="15"/>
      <c r="E23" s="55"/>
      <c r="F23" s="28">
        <f>F21</f>
        <v>790866</v>
      </c>
      <c r="G23" s="28">
        <f>G21</f>
        <v>790866</v>
      </c>
      <c r="H23" s="28">
        <f>H21</f>
        <v>790866</v>
      </c>
    </row>
    <row r="24" spans="1:8" ht="33.75" customHeight="1" x14ac:dyDescent="0.25">
      <c r="A24" s="13" t="s">
        <v>118</v>
      </c>
      <c r="B24" s="14" t="s">
        <v>85</v>
      </c>
      <c r="C24" s="15" t="s">
        <v>111</v>
      </c>
      <c r="D24" s="15"/>
      <c r="E24" s="55"/>
      <c r="F24" s="28">
        <f>F25</f>
        <v>790866</v>
      </c>
      <c r="G24" s="28">
        <f>G25</f>
        <v>790866</v>
      </c>
      <c r="H24" s="28">
        <f>H25</f>
        <v>790866</v>
      </c>
    </row>
    <row r="25" spans="1:8" ht="118.5" customHeight="1" x14ac:dyDescent="0.25">
      <c r="A25" s="13" t="s">
        <v>44</v>
      </c>
      <c r="B25" s="14" t="s">
        <v>85</v>
      </c>
      <c r="C25" s="15" t="s">
        <v>111</v>
      </c>
      <c r="D25" s="15">
        <v>100</v>
      </c>
      <c r="E25" s="55"/>
      <c r="F25" s="28">
        <v>790866</v>
      </c>
      <c r="G25" s="28">
        <v>790866</v>
      </c>
      <c r="H25" s="28">
        <v>790866</v>
      </c>
    </row>
    <row r="26" spans="1:8" ht="92.25" customHeight="1" x14ac:dyDescent="0.25">
      <c r="A26" s="13" t="s">
        <v>45</v>
      </c>
      <c r="B26" s="14" t="s">
        <v>86</v>
      </c>
      <c r="C26" s="15"/>
      <c r="D26" s="15"/>
      <c r="E26" s="55"/>
      <c r="F26" s="28">
        <f>F27</f>
        <v>1642935.49</v>
      </c>
      <c r="G26" s="28">
        <f>G27</f>
        <v>1705134</v>
      </c>
      <c r="H26" s="28">
        <f>H27</f>
        <v>1706134</v>
      </c>
    </row>
    <row r="27" spans="1:8" ht="121.5" customHeight="1" x14ac:dyDescent="0.25">
      <c r="A27" s="25" t="s">
        <v>124</v>
      </c>
      <c r="B27" s="14" t="s">
        <v>86</v>
      </c>
      <c r="C27" s="15" t="s">
        <v>108</v>
      </c>
      <c r="D27" s="15"/>
      <c r="E27" s="55"/>
      <c r="F27" s="28">
        <f>F30</f>
        <v>1642935.49</v>
      </c>
      <c r="G27" s="28">
        <f>G30</f>
        <v>1705134</v>
      </c>
      <c r="H27" s="28">
        <f>H30</f>
        <v>1706134</v>
      </c>
    </row>
    <row r="28" spans="1:8" ht="137.25" customHeight="1" x14ac:dyDescent="0.25">
      <c r="A28" s="25" t="s">
        <v>116</v>
      </c>
      <c r="B28" s="14" t="s">
        <v>86</v>
      </c>
      <c r="C28" s="15" t="str">
        <f>C27</f>
        <v>49 0 00 00000</v>
      </c>
      <c r="D28" s="15"/>
      <c r="E28" s="55"/>
      <c r="F28" s="28">
        <f>F27</f>
        <v>1642935.49</v>
      </c>
      <c r="G28" s="28">
        <f>G27</f>
        <v>1705134</v>
      </c>
      <c r="H28" s="28">
        <f>H27</f>
        <v>1706134</v>
      </c>
    </row>
    <row r="29" spans="1:8" ht="120.75" customHeight="1" x14ac:dyDescent="0.25">
      <c r="A29" s="25" t="s">
        <v>144</v>
      </c>
      <c r="B29" s="14" t="s">
        <v>86</v>
      </c>
      <c r="C29" s="15" t="s">
        <v>117</v>
      </c>
      <c r="D29" s="15"/>
      <c r="E29" s="55"/>
      <c r="F29" s="28">
        <f>F27</f>
        <v>1642935.49</v>
      </c>
      <c r="G29" s="28">
        <f>G27</f>
        <v>1705134</v>
      </c>
      <c r="H29" s="28">
        <f>H27</f>
        <v>1706134</v>
      </c>
    </row>
    <row r="30" spans="1:8" ht="44.25" customHeight="1" x14ac:dyDescent="0.25">
      <c r="A30" s="13" t="s">
        <v>119</v>
      </c>
      <c r="B30" s="14" t="s">
        <v>86</v>
      </c>
      <c r="C30" s="15" t="s">
        <v>110</v>
      </c>
      <c r="D30" s="15"/>
      <c r="E30" s="55"/>
      <c r="F30" s="28">
        <f>F31+F32+F33</f>
        <v>1642935.49</v>
      </c>
      <c r="G30" s="28">
        <f>G31+G32+G33</f>
        <v>1705134</v>
      </c>
      <c r="H30" s="28">
        <f>H31+H32+H33</f>
        <v>1706134</v>
      </c>
    </row>
    <row r="31" spans="1:8" ht="122.25" customHeight="1" x14ac:dyDescent="0.25">
      <c r="A31" s="13" t="s">
        <v>44</v>
      </c>
      <c r="B31" s="14" t="s">
        <v>86</v>
      </c>
      <c r="C31" s="15" t="s">
        <v>110</v>
      </c>
      <c r="D31" s="15">
        <v>100</v>
      </c>
      <c r="E31" s="55"/>
      <c r="F31" s="28">
        <v>1152109</v>
      </c>
      <c r="G31" s="28">
        <v>1152109</v>
      </c>
      <c r="H31" s="28">
        <v>1152109</v>
      </c>
    </row>
    <row r="32" spans="1:8" ht="47.25" customHeight="1" x14ac:dyDescent="0.25">
      <c r="A32" s="13" t="s">
        <v>46</v>
      </c>
      <c r="B32" s="14" t="s">
        <v>86</v>
      </c>
      <c r="C32" s="15" t="s">
        <v>110</v>
      </c>
      <c r="D32" s="15">
        <v>200</v>
      </c>
      <c r="E32" s="55"/>
      <c r="F32" s="28">
        <v>478726.49</v>
      </c>
      <c r="G32" s="30">
        <v>540925</v>
      </c>
      <c r="H32" s="30">
        <v>541925</v>
      </c>
    </row>
    <row r="33" spans="1:8" x14ac:dyDescent="0.25">
      <c r="A33" s="13" t="s">
        <v>47</v>
      </c>
      <c r="B33" s="14" t="s">
        <v>86</v>
      </c>
      <c r="C33" s="15" t="s">
        <v>110</v>
      </c>
      <c r="D33" s="15">
        <v>800</v>
      </c>
      <c r="E33" s="55"/>
      <c r="F33" s="28">
        <v>12100</v>
      </c>
      <c r="G33" s="28">
        <v>12100</v>
      </c>
      <c r="H33" s="28">
        <v>12100</v>
      </c>
    </row>
    <row r="34" spans="1:8" x14ac:dyDescent="0.25">
      <c r="A34" s="13" t="s">
        <v>48</v>
      </c>
      <c r="B34" s="14" t="s">
        <v>87</v>
      </c>
      <c r="C34" s="15"/>
      <c r="D34" s="15"/>
      <c r="E34" s="55"/>
      <c r="F34" s="28">
        <f t="shared" ref="F34:H36" si="0">F35</f>
        <v>10000</v>
      </c>
      <c r="G34" s="28">
        <f t="shared" si="0"/>
        <v>10000</v>
      </c>
      <c r="H34" s="28">
        <f t="shared" si="0"/>
        <v>10000</v>
      </c>
    </row>
    <row r="35" spans="1:8" x14ac:dyDescent="0.25">
      <c r="A35" s="16" t="s">
        <v>42</v>
      </c>
      <c r="B35" s="14" t="s">
        <v>87</v>
      </c>
      <c r="C35" s="15" t="s">
        <v>43</v>
      </c>
      <c r="D35" s="15"/>
      <c r="E35" s="55"/>
      <c r="F35" s="28">
        <f t="shared" si="0"/>
        <v>10000</v>
      </c>
      <c r="G35" s="28">
        <f t="shared" si="0"/>
        <v>10000</v>
      </c>
      <c r="H35" s="28">
        <f t="shared" si="0"/>
        <v>10000</v>
      </c>
    </row>
    <row r="36" spans="1:8" ht="30" x14ac:dyDescent="0.25">
      <c r="A36" s="13" t="s">
        <v>49</v>
      </c>
      <c r="B36" s="14" t="s">
        <v>87</v>
      </c>
      <c r="C36" s="15" t="s">
        <v>50</v>
      </c>
      <c r="D36" s="15"/>
      <c r="E36" s="55"/>
      <c r="F36" s="28">
        <f t="shared" si="0"/>
        <v>10000</v>
      </c>
      <c r="G36" s="28">
        <f t="shared" si="0"/>
        <v>10000</v>
      </c>
      <c r="H36" s="28">
        <f t="shared" si="0"/>
        <v>10000</v>
      </c>
    </row>
    <row r="37" spans="1:8" x14ac:dyDescent="0.25">
      <c r="A37" s="13" t="s">
        <v>47</v>
      </c>
      <c r="B37" s="14" t="s">
        <v>87</v>
      </c>
      <c r="C37" s="15" t="s">
        <v>50</v>
      </c>
      <c r="D37" s="15">
        <v>800</v>
      </c>
      <c r="E37" s="55"/>
      <c r="F37" s="28">
        <v>10000</v>
      </c>
      <c r="G37" s="28">
        <v>10000</v>
      </c>
      <c r="H37" s="28">
        <v>10000</v>
      </c>
    </row>
    <row r="38" spans="1:8" ht="15" customHeight="1" x14ac:dyDescent="0.25">
      <c r="A38" s="11" t="s">
        <v>51</v>
      </c>
      <c r="B38" s="12" t="s">
        <v>88</v>
      </c>
      <c r="C38" s="9"/>
      <c r="D38" s="9"/>
      <c r="E38" s="14"/>
      <c r="F38" s="27">
        <f t="shared" ref="F38:H39" si="1">F39</f>
        <v>126400</v>
      </c>
      <c r="G38" s="27">
        <f t="shared" si="1"/>
        <v>132400</v>
      </c>
      <c r="H38" s="27">
        <f t="shared" si="1"/>
        <v>134400</v>
      </c>
    </row>
    <row r="39" spans="1:8" ht="30" x14ac:dyDescent="0.25">
      <c r="A39" s="13" t="s">
        <v>52</v>
      </c>
      <c r="B39" s="14" t="s">
        <v>89</v>
      </c>
      <c r="C39" s="9"/>
      <c r="D39" s="9"/>
      <c r="E39" s="14"/>
      <c r="F39" s="28">
        <f t="shared" si="1"/>
        <v>126400</v>
      </c>
      <c r="G39" s="28">
        <f t="shared" si="1"/>
        <v>132400</v>
      </c>
      <c r="H39" s="28">
        <f t="shared" si="1"/>
        <v>134400</v>
      </c>
    </row>
    <row r="40" spans="1:8" ht="119.25" customHeight="1" x14ac:dyDescent="0.25">
      <c r="A40" s="25" t="s">
        <v>124</v>
      </c>
      <c r="B40" s="14" t="s">
        <v>89</v>
      </c>
      <c r="C40" s="15" t="s">
        <v>108</v>
      </c>
      <c r="D40" s="9"/>
      <c r="E40" s="14"/>
      <c r="F40" s="28">
        <f>F43</f>
        <v>126400</v>
      </c>
      <c r="G40" s="28">
        <f>G43</f>
        <v>132400</v>
      </c>
      <c r="H40" s="28">
        <f>H43</f>
        <v>134400</v>
      </c>
    </row>
    <row r="41" spans="1:8" ht="119.25" customHeight="1" x14ac:dyDescent="0.25">
      <c r="A41" s="25" t="str">
        <f>A28</f>
        <v>Подпрограмма «Обеспечение и реализация муниципальной программы "Совершенствование деятельности органов местного самоуправления сельского поселения  Староваряшский сельсовет  муниципального района Янаульский район Республики Башкортостан"</v>
      </c>
      <c r="B41" s="14" t="s">
        <v>89</v>
      </c>
      <c r="C41" s="15" t="str">
        <f>C40</f>
        <v>49 0 00 00000</v>
      </c>
      <c r="D41" s="32"/>
      <c r="E41" s="14"/>
      <c r="F41" s="28">
        <f>F40</f>
        <v>126400</v>
      </c>
      <c r="G41" s="28">
        <f>G40</f>
        <v>132400</v>
      </c>
      <c r="H41" s="28">
        <f>H40</f>
        <v>134400</v>
      </c>
    </row>
    <row r="42" spans="1:8" ht="119.25" customHeight="1" x14ac:dyDescent="0.25">
      <c r="A42" s="25" t="str">
        <f>A29</f>
        <v>Основное мероприятие «Обеспечение деятельности органов местного самоуправления сельского поселения  Староваряшский сельсовет муниципального района Янаульский район Республики Башкортостан»</v>
      </c>
      <c r="B42" s="14" t="s">
        <v>89</v>
      </c>
      <c r="C42" s="15" t="s">
        <v>117</v>
      </c>
      <c r="D42" s="32"/>
      <c r="E42" s="14"/>
      <c r="F42" s="28">
        <f>F40</f>
        <v>126400</v>
      </c>
      <c r="G42" s="28">
        <f>G40</f>
        <v>132400</v>
      </c>
      <c r="H42" s="28">
        <f>H40</f>
        <v>134400</v>
      </c>
    </row>
    <row r="43" spans="1:8" ht="60" x14ac:dyDescent="0.25">
      <c r="A43" s="13" t="s">
        <v>105</v>
      </c>
      <c r="B43" s="14" t="s">
        <v>89</v>
      </c>
      <c r="C43" s="15" t="s">
        <v>109</v>
      </c>
      <c r="D43" s="15"/>
      <c r="E43" s="55"/>
      <c r="F43" s="28">
        <f>F44+F45</f>
        <v>126400</v>
      </c>
      <c r="G43" s="28">
        <f>G44+G45</f>
        <v>132400</v>
      </c>
      <c r="H43" s="28">
        <f>H44+H45</f>
        <v>134400</v>
      </c>
    </row>
    <row r="44" spans="1:8" ht="123" customHeight="1" x14ac:dyDescent="0.25">
      <c r="A44" s="13" t="s">
        <v>44</v>
      </c>
      <c r="B44" s="14" t="s">
        <v>89</v>
      </c>
      <c r="C44" s="15" t="s">
        <v>109</v>
      </c>
      <c r="D44" s="15">
        <v>100</v>
      </c>
      <c r="E44" s="55"/>
      <c r="F44" s="28">
        <v>116400</v>
      </c>
      <c r="G44" s="28">
        <v>116400</v>
      </c>
      <c r="H44" s="28">
        <v>116400</v>
      </c>
    </row>
    <row r="45" spans="1:8" ht="43.5" customHeight="1" x14ac:dyDescent="0.25">
      <c r="A45" s="13" t="s">
        <v>46</v>
      </c>
      <c r="B45" s="14" t="s">
        <v>89</v>
      </c>
      <c r="C45" s="15" t="s">
        <v>109</v>
      </c>
      <c r="D45" s="15">
        <v>200</v>
      </c>
      <c r="E45" s="55"/>
      <c r="F45" s="28">
        <v>10000</v>
      </c>
      <c r="G45" s="28">
        <v>16000</v>
      </c>
      <c r="H45" s="28">
        <v>18000</v>
      </c>
    </row>
    <row r="46" spans="1:8" ht="42.75" customHeight="1" x14ac:dyDescent="0.25">
      <c r="A46" s="11" t="s">
        <v>125</v>
      </c>
      <c r="B46" s="12" t="s">
        <v>126</v>
      </c>
      <c r="C46" s="17"/>
      <c r="D46" s="17"/>
      <c r="E46" s="56"/>
      <c r="F46" s="27">
        <f t="shared" ref="F46:F51" si="2">F47</f>
        <v>250000</v>
      </c>
      <c r="G46" s="42">
        <f t="shared" ref="G46:H51" si="3">G47</f>
        <v>0</v>
      </c>
      <c r="H46" s="42">
        <f t="shared" si="3"/>
        <v>0</v>
      </c>
    </row>
    <row r="47" spans="1:8" ht="59.25" customHeight="1" x14ac:dyDescent="0.25">
      <c r="A47" s="13" t="s">
        <v>127</v>
      </c>
      <c r="B47" s="14" t="s">
        <v>128</v>
      </c>
      <c r="C47" s="15"/>
      <c r="D47" s="15"/>
      <c r="E47" s="55"/>
      <c r="F47" s="28">
        <f t="shared" si="2"/>
        <v>250000</v>
      </c>
      <c r="G47" s="40">
        <f t="shared" si="3"/>
        <v>0</v>
      </c>
      <c r="H47" s="40">
        <f t="shared" si="3"/>
        <v>0</v>
      </c>
    </row>
    <row r="48" spans="1:8" ht="135" customHeight="1" x14ac:dyDescent="0.25">
      <c r="A48" s="13" t="s">
        <v>123</v>
      </c>
      <c r="B48" s="14" t="s">
        <v>128</v>
      </c>
      <c r="C48" s="15" t="s">
        <v>55</v>
      </c>
      <c r="D48" s="15"/>
      <c r="E48" s="55"/>
      <c r="F48" s="28">
        <f t="shared" si="2"/>
        <v>250000</v>
      </c>
      <c r="G48" s="40">
        <f t="shared" si="3"/>
        <v>0</v>
      </c>
      <c r="H48" s="40">
        <f t="shared" si="3"/>
        <v>0</v>
      </c>
    </row>
    <row r="49" spans="1:17" ht="31.5" customHeight="1" x14ac:dyDescent="0.25">
      <c r="A49" s="13" t="s">
        <v>129</v>
      </c>
      <c r="B49" s="14" t="s">
        <v>128</v>
      </c>
      <c r="C49" s="15" t="s">
        <v>130</v>
      </c>
      <c r="D49" s="15"/>
      <c r="E49" s="55"/>
      <c r="F49" s="28">
        <f t="shared" si="2"/>
        <v>250000</v>
      </c>
      <c r="G49" s="40">
        <f t="shared" si="3"/>
        <v>0</v>
      </c>
      <c r="H49" s="40">
        <f t="shared" si="3"/>
        <v>0</v>
      </c>
    </row>
    <row r="50" spans="1:17" ht="46.5" customHeight="1" x14ac:dyDescent="0.25">
      <c r="A50" s="13" t="s">
        <v>131</v>
      </c>
      <c r="B50" s="14" t="s">
        <v>128</v>
      </c>
      <c r="C50" s="15" t="s">
        <v>132</v>
      </c>
      <c r="D50" s="15"/>
      <c r="E50" s="55"/>
      <c r="F50" s="28">
        <f t="shared" si="2"/>
        <v>250000</v>
      </c>
      <c r="G50" s="40">
        <f t="shared" si="3"/>
        <v>0</v>
      </c>
      <c r="H50" s="40">
        <f t="shared" si="3"/>
        <v>0</v>
      </c>
    </row>
    <row r="51" spans="1:17" ht="140.25" customHeight="1" x14ac:dyDescent="0.25">
      <c r="A51" s="13" t="s">
        <v>156</v>
      </c>
      <c r="B51" s="14" t="s">
        <v>128</v>
      </c>
      <c r="C51" s="15" t="s">
        <v>133</v>
      </c>
      <c r="D51" s="15"/>
      <c r="E51" s="55"/>
      <c r="F51" s="28">
        <f t="shared" si="2"/>
        <v>250000</v>
      </c>
      <c r="G51" s="40">
        <f t="shared" si="3"/>
        <v>0</v>
      </c>
      <c r="H51" s="40">
        <f t="shared" si="3"/>
        <v>0</v>
      </c>
    </row>
    <row r="52" spans="1:17" ht="48" customHeight="1" x14ac:dyDescent="0.25">
      <c r="A52" s="13" t="s">
        <v>46</v>
      </c>
      <c r="B52" s="14" t="s">
        <v>128</v>
      </c>
      <c r="C52" s="15" t="s">
        <v>134</v>
      </c>
      <c r="D52" s="15">
        <v>200</v>
      </c>
      <c r="E52" s="55"/>
      <c r="F52" s="28">
        <v>250000</v>
      </c>
      <c r="G52" s="40">
        <v>0</v>
      </c>
      <c r="H52" s="40">
        <v>0</v>
      </c>
    </row>
    <row r="53" spans="1:17" ht="29.25" x14ac:dyDescent="0.25">
      <c r="A53" s="11" t="s">
        <v>53</v>
      </c>
      <c r="B53" s="12" t="s">
        <v>90</v>
      </c>
      <c r="C53" s="15"/>
      <c r="D53" s="15"/>
      <c r="E53" s="56"/>
      <c r="F53" s="27">
        <f>F54</f>
        <v>566256.52</v>
      </c>
      <c r="G53" s="40">
        <v>0</v>
      </c>
      <c r="H53" s="40">
        <v>0</v>
      </c>
    </row>
    <row r="54" spans="1:17" x14ac:dyDescent="0.25">
      <c r="A54" s="11" t="s">
        <v>54</v>
      </c>
      <c r="B54" s="12" t="s">
        <v>91</v>
      </c>
      <c r="C54" s="15"/>
      <c r="D54" s="15"/>
      <c r="E54" s="56"/>
      <c r="F54" s="27">
        <f>F55</f>
        <v>566256.52</v>
      </c>
      <c r="G54" s="40">
        <v>0</v>
      </c>
      <c r="H54" s="40">
        <v>0</v>
      </c>
    </row>
    <row r="55" spans="1:17" ht="125.25" customHeight="1" x14ac:dyDescent="0.25">
      <c r="A55" s="25" t="s">
        <v>115</v>
      </c>
      <c r="B55" s="14" t="s">
        <v>91</v>
      </c>
      <c r="C55" s="15" t="s">
        <v>55</v>
      </c>
      <c r="D55" s="15"/>
      <c r="E55" s="55"/>
      <c r="F55" s="28">
        <f t="shared" ref="F55:F58" si="4">F56</f>
        <v>566256.52</v>
      </c>
      <c r="G55" s="40">
        <v>0</v>
      </c>
      <c r="H55" s="40">
        <v>0</v>
      </c>
    </row>
    <row r="56" spans="1:17" ht="30" x14ac:dyDescent="0.25">
      <c r="A56" s="13" t="s">
        <v>56</v>
      </c>
      <c r="B56" s="14" t="s">
        <v>91</v>
      </c>
      <c r="C56" s="15" t="s">
        <v>57</v>
      </c>
      <c r="D56" s="15"/>
      <c r="E56" s="55"/>
      <c r="F56" s="28">
        <f t="shared" si="4"/>
        <v>566256.52</v>
      </c>
      <c r="G56" s="40">
        <v>0</v>
      </c>
      <c r="H56" s="40">
        <v>0</v>
      </c>
    </row>
    <row r="57" spans="1:17" ht="45" x14ac:dyDescent="0.25">
      <c r="A57" s="13" t="s">
        <v>58</v>
      </c>
      <c r="B57" s="14" t="s">
        <v>91</v>
      </c>
      <c r="C57" s="15" t="s">
        <v>59</v>
      </c>
      <c r="D57" s="15"/>
      <c r="E57" s="55"/>
      <c r="F57" s="28">
        <f t="shared" si="4"/>
        <v>566256.52</v>
      </c>
      <c r="G57" s="40">
        <v>0</v>
      </c>
      <c r="H57" s="40">
        <v>0</v>
      </c>
      <c r="J57" s="116"/>
      <c r="K57" s="116"/>
      <c r="L57" s="116"/>
      <c r="M57" s="116"/>
      <c r="N57" s="116"/>
      <c r="O57" s="116"/>
      <c r="P57" s="116"/>
      <c r="Q57" s="116"/>
    </row>
    <row r="58" spans="1:17" ht="33" customHeight="1" x14ac:dyDescent="0.25">
      <c r="A58" s="26" t="s">
        <v>54</v>
      </c>
      <c r="B58" s="14" t="s">
        <v>91</v>
      </c>
      <c r="C58" s="15" t="s">
        <v>181</v>
      </c>
      <c r="D58" s="15"/>
      <c r="E58" s="55"/>
      <c r="F58" s="28">
        <f t="shared" si="4"/>
        <v>566256.52</v>
      </c>
      <c r="G58" s="40">
        <v>0</v>
      </c>
      <c r="H58" s="40">
        <v>0</v>
      </c>
      <c r="J58" s="116"/>
      <c r="K58" s="116"/>
      <c r="L58" s="116"/>
      <c r="M58" s="116"/>
      <c r="N58" s="116"/>
      <c r="O58" s="116"/>
      <c r="P58" s="116"/>
      <c r="Q58" s="116"/>
    </row>
    <row r="59" spans="1:17" ht="56.25" customHeight="1" x14ac:dyDescent="0.25">
      <c r="A59" s="13" t="s">
        <v>46</v>
      </c>
      <c r="B59" s="14" t="s">
        <v>91</v>
      </c>
      <c r="C59" s="15" t="s">
        <v>181</v>
      </c>
      <c r="D59" s="15">
        <v>200</v>
      </c>
      <c r="E59" s="55"/>
      <c r="F59" s="28">
        <v>566256.52</v>
      </c>
      <c r="G59" s="40">
        <v>0</v>
      </c>
      <c r="H59" s="40">
        <v>0</v>
      </c>
    </row>
    <row r="60" spans="1:17" ht="33.75" customHeight="1" x14ac:dyDescent="0.25">
      <c r="A60" s="11" t="s">
        <v>60</v>
      </c>
      <c r="B60" s="12" t="s">
        <v>92</v>
      </c>
      <c r="C60" s="9"/>
      <c r="D60" s="9"/>
      <c r="E60" s="12"/>
      <c r="F60" s="27">
        <f>F69+F61</f>
        <v>5121886.34</v>
      </c>
      <c r="G60" s="42">
        <f>G61+G69</f>
        <v>1474000</v>
      </c>
      <c r="H60" s="42">
        <f>H61+H69</f>
        <v>1384500</v>
      </c>
    </row>
    <row r="61" spans="1:17" x14ac:dyDescent="0.25">
      <c r="A61" s="11" t="s">
        <v>136</v>
      </c>
      <c r="B61" s="12" t="s">
        <v>135</v>
      </c>
      <c r="C61" s="33"/>
      <c r="D61" s="33"/>
      <c r="E61" s="12"/>
      <c r="F61" s="27">
        <f>F62+F67</f>
        <v>1834116.35</v>
      </c>
      <c r="G61" s="42">
        <f t="shared" ref="F61:H65" si="5">G62</f>
        <v>0</v>
      </c>
      <c r="H61" s="42">
        <f t="shared" si="5"/>
        <v>0</v>
      </c>
    </row>
    <row r="62" spans="1:17" ht="108.75" customHeight="1" x14ac:dyDescent="0.25">
      <c r="A62" s="13" t="s">
        <v>123</v>
      </c>
      <c r="B62" s="14" t="s">
        <v>135</v>
      </c>
      <c r="C62" s="34" t="s">
        <v>74</v>
      </c>
      <c r="D62" s="34"/>
      <c r="E62" s="14"/>
      <c r="F62" s="28">
        <f t="shared" si="5"/>
        <v>0</v>
      </c>
      <c r="G62" s="40">
        <f t="shared" si="5"/>
        <v>0</v>
      </c>
      <c r="H62" s="40">
        <f t="shared" si="5"/>
        <v>0</v>
      </c>
    </row>
    <row r="63" spans="1:17" ht="30" x14ac:dyDescent="0.25">
      <c r="A63" s="13" t="s">
        <v>137</v>
      </c>
      <c r="B63" s="14" t="s">
        <v>135</v>
      </c>
      <c r="C63" s="34" t="s">
        <v>138</v>
      </c>
      <c r="D63" s="34"/>
      <c r="E63" s="14"/>
      <c r="F63" s="28">
        <f t="shared" si="5"/>
        <v>0</v>
      </c>
      <c r="G63" s="40">
        <f t="shared" si="5"/>
        <v>0</v>
      </c>
      <c r="H63" s="40">
        <f t="shared" si="5"/>
        <v>0</v>
      </c>
    </row>
    <row r="64" spans="1:17" ht="60" x14ac:dyDescent="0.25">
      <c r="A64" s="13" t="s">
        <v>139</v>
      </c>
      <c r="B64" s="14" t="s">
        <v>135</v>
      </c>
      <c r="C64" s="34" t="s">
        <v>140</v>
      </c>
      <c r="D64" s="34"/>
      <c r="E64" s="14"/>
      <c r="F64" s="28">
        <f t="shared" si="5"/>
        <v>0</v>
      </c>
      <c r="G64" s="40">
        <f t="shared" si="5"/>
        <v>0</v>
      </c>
      <c r="H64" s="40">
        <f t="shared" si="5"/>
        <v>0</v>
      </c>
    </row>
    <row r="65" spans="1:8" ht="135" x14ac:dyDescent="0.25">
      <c r="A65" s="13" t="s">
        <v>156</v>
      </c>
      <c r="B65" s="14" t="s">
        <v>135</v>
      </c>
      <c r="C65" s="34" t="s">
        <v>141</v>
      </c>
      <c r="D65" s="34"/>
      <c r="E65" s="14"/>
      <c r="F65" s="28">
        <f t="shared" si="5"/>
        <v>0</v>
      </c>
      <c r="G65" s="40">
        <f t="shared" si="5"/>
        <v>0</v>
      </c>
      <c r="H65" s="40">
        <f t="shared" si="5"/>
        <v>0</v>
      </c>
    </row>
    <row r="66" spans="1:8" ht="45" x14ac:dyDescent="0.25">
      <c r="A66" s="13" t="s">
        <v>68</v>
      </c>
      <c r="B66" s="14" t="s">
        <v>135</v>
      </c>
      <c r="C66" s="34" t="s">
        <v>141</v>
      </c>
      <c r="D66" s="34">
        <v>200</v>
      </c>
      <c r="E66" s="14"/>
      <c r="F66" s="28"/>
      <c r="G66" s="40">
        <v>0</v>
      </c>
      <c r="H66" s="40">
        <v>0</v>
      </c>
    </row>
    <row r="67" spans="1:8" ht="74.25" customHeight="1" x14ac:dyDescent="0.25">
      <c r="A67" s="89" t="s">
        <v>182</v>
      </c>
      <c r="B67" s="14" t="s">
        <v>135</v>
      </c>
      <c r="C67" s="97" t="s">
        <v>183</v>
      </c>
      <c r="D67" s="58"/>
      <c r="E67" s="14"/>
      <c r="F67" s="28">
        <f>F68</f>
        <v>1834116.35</v>
      </c>
      <c r="G67" s="40">
        <v>0</v>
      </c>
      <c r="H67" s="40">
        <v>0</v>
      </c>
    </row>
    <row r="68" spans="1:8" ht="62.25" customHeight="1" x14ac:dyDescent="0.25">
      <c r="A68" s="89" t="s">
        <v>184</v>
      </c>
      <c r="B68" s="14" t="s">
        <v>135</v>
      </c>
      <c r="C68" s="98" t="s">
        <v>183</v>
      </c>
      <c r="D68" s="58">
        <v>200</v>
      </c>
      <c r="E68" s="14"/>
      <c r="F68" s="28">
        <v>1834116.35</v>
      </c>
      <c r="G68" s="40">
        <v>0</v>
      </c>
      <c r="H68" s="40">
        <v>0</v>
      </c>
    </row>
    <row r="69" spans="1:8" ht="19.5" customHeight="1" x14ac:dyDescent="0.25">
      <c r="A69" s="11" t="s">
        <v>61</v>
      </c>
      <c r="B69" s="12" t="s">
        <v>93</v>
      </c>
      <c r="C69" s="10"/>
      <c r="D69" s="10"/>
      <c r="E69" s="56" t="s">
        <v>208</v>
      </c>
      <c r="F69" s="27">
        <f t="shared" ref="F69:H71" si="6">F70</f>
        <v>3287769.99</v>
      </c>
      <c r="G69" s="42">
        <f t="shared" si="6"/>
        <v>1474000</v>
      </c>
      <c r="H69" s="42">
        <f t="shared" si="6"/>
        <v>1384500</v>
      </c>
    </row>
    <row r="70" spans="1:8" ht="105" customHeight="1" x14ac:dyDescent="0.25">
      <c r="A70" s="25" t="s">
        <v>123</v>
      </c>
      <c r="B70" s="14" t="s">
        <v>93</v>
      </c>
      <c r="C70" s="9" t="s">
        <v>74</v>
      </c>
      <c r="D70" s="9"/>
      <c r="E70" s="55" t="s">
        <v>208</v>
      </c>
      <c r="F70" s="28">
        <f t="shared" si="6"/>
        <v>3287769.99</v>
      </c>
      <c r="G70" s="28">
        <f t="shared" si="6"/>
        <v>1474000</v>
      </c>
      <c r="H70" s="28">
        <f t="shared" si="6"/>
        <v>1384500</v>
      </c>
    </row>
    <row r="71" spans="1:8" ht="30" x14ac:dyDescent="0.25">
      <c r="A71" s="16" t="s">
        <v>62</v>
      </c>
      <c r="B71" s="14" t="s">
        <v>93</v>
      </c>
      <c r="C71" s="15" t="s">
        <v>63</v>
      </c>
      <c r="D71" s="15"/>
      <c r="E71" s="55" t="s">
        <v>208</v>
      </c>
      <c r="F71" s="28">
        <f t="shared" si="6"/>
        <v>3287769.99</v>
      </c>
      <c r="G71" s="28">
        <f t="shared" si="6"/>
        <v>1474000</v>
      </c>
      <c r="H71" s="28">
        <f t="shared" si="6"/>
        <v>1384500</v>
      </c>
    </row>
    <row r="72" spans="1:8" ht="45" x14ac:dyDescent="0.25">
      <c r="A72" s="13" t="s">
        <v>64</v>
      </c>
      <c r="B72" s="14" t="s">
        <v>93</v>
      </c>
      <c r="C72" s="15" t="s">
        <v>65</v>
      </c>
      <c r="D72" s="15"/>
      <c r="E72" s="55" t="s">
        <v>208</v>
      </c>
      <c r="F72" s="28">
        <f>F73+F77+F79+F81+F83</f>
        <v>3287769.99</v>
      </c>
      <c r="G72" s="28">
        <f>G73</f>
        <v>1474000</v>
      </c>
      <c r="H72" s="28">
        <f>H73</f>
        <v>1384500</v>
      </c>
    </row>
    <row r="73" spans="1:8" ht="29.25" customHeight="1" x14ac:dyDescent="0.25">
      <c r="A73" s="16" t="s">
        <v>66</v>
      </c>
      <c r="B73" s="14" t="s">
        <v>93</v>
      </c>
      <c r="C73" s="15" t="s">
        <v>67</v>
      </c>
      <c r="D73" s="15"/>
      <c r="E73" s="55" t="s">
        <v>207</v>
      </c>
      <c r="F73" s="28">
        <f>F75+F74+F76</f>
        <v>1361198.51</v>
      </c>
      <c r="G73" s="28">
        <f>G75+G74+G76</f>
        <v>1474000</v>
      </c>
      <c r="H73" s="28">
        <f>H75+H74+H76</f>
        <v>1384500</v>
      </c>
    </row>
    <row r="74" spans="1:8" ht="120" x14ac:dyDescent="0.25">
      <c r="A74" s="16" t="s">
        <v>44</v>
      </c>
      <c r="B74" s="14" t="s">
        <v>93</v>
      </c>
      <c r="C74" s="15" t="s">
        <v>67</v>
      </c>
      <c r="D74" s="15">
        <v>100</v>
      </c>
      <c r="E74" s="55" t="s">
        <v>207</v>
      </c>
      <c r="F74" s="28">
        <v>869794</v>
      </c>
      <c r="G74" s="28">
        <v>823588</v>
      </c>
      <c r="H74" s="28">
        <v>823588</v>
      </c>
    </row>
    <row r="75" spans="1:8" ht="45" x14ac:dyDescent="0.25">
      <c r="A75" s="13" t="s">
        <v>68</v>
      </c>
      <c r="B75" s="14" t="s">
        <v>93</v>
      </c>
      <c r="C75" s="15" t="s">
        <v>67</v>
      </c>
      <c r="D75" s="15">
        <v>200</v>
      </c>
      <c r="E75" s="55"/>
      <c r="F75" s="28">
        <v>486404.51</v>
      </c>
      <c r="G75" s="28">
        <v>645412</v>
      </c>
      <c r="H75" s="28">
        <v>555912</v>
      </c>
    </row>
    <row r="76" spans="1:8" x14ac:dyDescent="0.25">
      <c r="A76" s="13" t="s">
        <v>47</v>
      </c>
      <c r="B76" s="14" t="s">
        <v>93</v>
      </c>
      <c r="C76" s="15" t="s">
        <v>67</v>
      </c>
      <c r="D76" s="15">
        <v>800</v>
      </c>
      <c r="E76" s="55"/>
      <c r="F76" s="28">
        <v>5000</v>
      </c>
      <c r="G76" s="28">
        <v>5000</v>
      </c>
      <c r="H76" s="28">
        <v>5000</v>
      </c>
    </row>
    <row r="77" spans="1:8" ht="147.75" customHeight="1" x14ac:dyDescent="0.25">
      <c r="A77" s="26" t="s">
        <v>154</v>
      </c>
      <c r="B77" s="14" t="s">
        <v>93</v>
      </c>
      <c r="C77" s="15" t="s">
        <v>69</v>
      </c>
      <c r="D77" s="15"/>
      <c r="E77" s="55"/>
      <c r="F77" s="28">
        <f>F78</f>
        <v>250000</v>
      </c>
      <c r="G77" s="40">
        <f>G78</f>
        <v>0</v>
      </c>
      <c r="H77" s="40">
        <f>H78</f>
        <v>0</v>
      </c>
    </row>
    <row r="78" spans="1:8" ht="45" x14ac:dyDescent="0.25">
      <c r="A78" s="13" t="s">
        <v>68</v>
      </c>
      <c r="B78" s="14" t="s">
        <v>93</v>
      </c>
      <c r="C78" s="15" t="s">
        <v>69</v>
      </c>
      <c r="D78" s="15">
        <v>200</v>
      </c>
      <c r="E78" s="55"/>
      <c r="F78" s="28">
        <v>250000</v>
      </c>
      <c r="G78" s="28">
        <v>0</v>
      </c>
      <c r="H78" s="28">
        <v>0</v>
      </c>
    </row>
    <row r="79" spans="1:8" ht="75" x14ac:dyDescent="0.25">
      <c r="A79" s="13" t="s">
        <v>197</v>
      </c>
      <c r="B79" s="14" t="s">
        <v>93</v>
      </c>
      <c r="C79" s="15" t="s">
        <v>198</v>
      </c>
      <c r="D79" s="15"/>
      <c r="E79" s="55" t="s">
        <v>206</v>
      </c>
      <c r="F79" s="28">
        <f>F80</f>
        <v>1370571.48</v>
      </c>
      <c r="G79" s="28">
        <v>0</v>
      </c>
      <c r="H79" s="28">
        <v>0</v>
      </c>
    </row>
    <row r="80" spans="1:8" ht="45" x14ac:dyDescent="0.25">
      <c r="A80" s="13" t="s">
        <v>46</v>
      </c>
      <c r="B80" s="14" t="s">
        <v>93</v>
      </c>
      <c r="C80" s="15" t="s">
        <v>198</v>
      </c>
      <c r="D80" s="15">
        <v>200</v>
      </c>
      <c r="E80" s="55" t="s">
        <v>206</v>
      </c>
      <c r="F80" s="28">
        <v>1370571.48</v>
      </c>
      <c r="G80" s="28">
        <v>0</v>
      </c>
      <c r="H80" s="28">
        <v>0</v>
      </c>
    </row>
    <row r="81" spans="1:8" ht="90" x14ac:dyDescent="0.25">
      <c r="A81" s="13" t="s">
        <v>201</v>
      </c>
      <c r="B81" s="14" t="s">
        <v>93</v>
      </c>
      <c r="C81" s="15" t="s">
        <v>199</v>
      </c>
      <c r="D81" s="15"/>
      <c r="E81" s="55"/>
      <c r="F81" s="28">
        <f>F82</f>
        <v>180000</v>
      </c>
      <c r="G81" s="28">
        <v>0</v>
      </c>
      <c r="H81" s="28">
        <v>0</v>
      </c>
    </row>
    <row r="82" spans="1:8" ht="45" x14ac:dyDescent="0.25">
      <c r="A82" s="13" t="s">
        <v>46</v>
      </c>
      <c r="B82" s="14" t="s">
        <v>93</v>
      </c>
      <c r="C82" s="15" t="s">
        <v>199</v>
      </c>
      <c r="D82" s="15">
        <v>200</v>
      </c>
      <c r="E82" s="55"/>
      <c r="F82" s="28">
        <v>180000</v>
      </c>
      <c r="G82" s="28">
        <v>0</v>
      </c>
      <c r="H82" s="28">
        <v>0</v>
      </c>
    </row>
    <row r="83" spans="1:8" ht="90" x14ac:dyDescent="0.25">
      <c r="A83" s="13" t="s">
        <v>202</v>
      </c>
      <c r="B83" s="14" t="s">
        <v>93</v>
      </c>
      <c r="C83" s="15" t="s">
        <v>200</v>
      </c>
      <c r="D83" s="15"/>
      <c r="E83" s="55"/>
      <c r="F83" s="28">
        <f>F84</f>
        <v>126000</v>
      </c>
      <c r="G83" s="28">
        <v>0</v>
      </c>
      <c r="H83" s="28">
        <v>0</v>
      </c>
    </row>
    <row r="84" spans="1:8" ht="45" x14ac:dyDescent="0.25">
      <c r="A84" s="13" t="s">
        <v>46</v>
      </c>
      <c r="B84" s="14" t="s">
        <v>93</v>
      </c>
      <c r="C84" s="15" t="s">
        <v>200</v>
      </c>
      <c r="D84" s="15">
        <v>200</v>
      </c>
      <c r="E84" s="55"/>
      <c r="F84" s="28">
        <v>126000</v>
      </c>
      <c r="G84" s="28">
        <v>0</v>
      </c>
      <c r="H84" s="28">
        <v>0</v>
      </c>
    </row>
    <row r="85" spans="1:8" x14ac:dyDescent="0.25">
      <c r="A85" s="90" t="s">
        <v>185</v>
      </c>
      <c r="B85" s="91" t="s">
        <v>186</v>
      </c>
      <c r="C85" s="92"/>
      <c r="D85" s="92"/>
      <c r="E85" s="56"/>
      <c r="F85" s="27">
        <f>F86</f>
        <v>65000</v>
      </c>
      <c r="G85" s="27">
        <v>0</v>
      </c>
      <c r="H85" s="27">
        <v>0</v>
      </c>
    </row>
    <row r="86" spans="1:8" ht="101.25" customHeight="1" x14ac:dyDescent="0.25">
      <c r="A86" s="93" t="s">
        <v>196</v>
      </c>
      <c r="B86" s="94" t="s">
        <v>187</v>
      </c>
      <c r="C86" s="94" t="s">
        <v>188</v>
      </c>
      <c r="D86" s="92"/>
      <c r="E86" s="55"/>
      <c r="F86" s="28">
        <f>F87</f>
        <v>65000</v>
      </c>
      <c r="G86" s="28">
        <v>0</v>
      </c>
      <c r="H86" s="28">
        <v>0</v>
      </c>
    </row>
    <row r="87" spans="1:8" ht="30" x14ac:dyDescent="0.25">
      <c r="A87" s="89" t="s">
        <v>189</v>
      </c>
      <c r="B87" s="94" t="s">
        <v>187</v>
      </c>
      <c r="C87" s="94" t="s">
        <v>190</v>
      </c>
      <c r="D87" s="92"/>
      <c r="E87" s="55"/>
      <c r="F87" s="28">
        <f>F88</f>
        <v>65000</v>
      </c>
      <c r="G87" s="28">
        <v>0</v>
      </c>
      <c r="H87" s="28">
        <v>0</v>
      </c>
    </row>
    <row r="88" spans="1:8" ht="35.25" customHeight="1" x14ac:dyDescent="0.25">
      <c r="A88" s="95" t="s">
        <v>191</v>
      </c>
      <c r="B88" s="94" t="s">
        <v>187</v>
      </c>
      <c r="C88" s="94" t="s">
        <v>192</v>
      </c>
      <c r="D88" s="92"/>
      <c r="E88" s="55"/>
      <c r="F88" s="28">
        <f>F89</f>
        <v>65000</v>
      </c>
      <c r="G88" s="28">
        <v>0</v>
      </c>
      <c r="H88" s="28">
        <v>0</v>
      </c>
    </row>
    <row r="89" spans="1:8" ht="30" x14ac:dyDescent="0.25">
      <c r="A89" s="89" t="s">
        <v>193</v>
      </c>
      <c r="B89" s="94" t="s">
        <v>187</v>
      </c>
      <c r="C89" s="94" t="s">
        <v>194</v>
      </c>
      <c r="D89" s="92"/>
      <c r="E89" s="55"/>
      <c r="F89" s="28">
        <f>F90</f>
        <v>65000</v>
      </c>
      <c r="G89" s="28">
        <v>0</v>
      </c>
      <c r="H89" s="28">
        <v>0</v>
      </c>
    </row>
    <row r="90" spans="1:8" ht="51" customHeight="1" x14ac:dyDescent="0.25">
      <c r="A90" s="13" t="s">
        <v>68</v>
      </c>
      <c r="B90" s="94" t="s">
        <v>187</v>
      </c>
      <c r="C90" s="94" t="s">
        <v>194</v>
      </c>
      <c r="D90" s="96" t="s">
        <v>195</v>
      </c>
      <c r="E90" s="55"/>
      <c r="F90" s="28">
        <v>65000</v>
      </c>
      <c r="G90" s="28">
        <v>0</v>
      </c>
      <c r="H90" s="28">
        <v>0</v>
      </c>
    </row>
    <row r="91" spans="1:8" ht="29.25" x14ac:dyDescent="0.25">
      <c r="A91" s="11" t="s">
        <v>70</v>
      </c>
      <c r="B91" s="14">
        <v>9900</v>
      </c>
      <c r="C91" s="15"/>
      <c r="D91" s="15"/>
      <c r="E91" s="55"/>
      <c r="F91" s="28">
        <f t="shared" ref="F91:H94" si="7">F92</f>
        <v>0</v>
      </c>
      <c r="G91" s="28">
        <f t="shared" si="7"/>
        <v>102100</v>
      </c>
      <c r="H91" s="28">
        <f t="shared" si="7"/>
        <v>204830</v>
      </c>
    </row>
    <row r="92" spans="1:8" x14ac:dyDescent="0.25">
      <c r="A92" s="16" t="s">
        <v>71</v>
      </c>
      <c r="B92" s="14">
        <v>9999</v>
      </c>
      <c r="C92" s="15"/>
      <c r="D92" s="15"/>
      <c r="E92" s="55"/>
      <c r="F92" s="28">
        <f t="shared" si="7"/>
        <v>0</v>
      </c>
      <c r="G92" s="28">
        <f t="shared" si="7"/>
        <v>102100</v>
      </c>
      <c r="H92" s="28">
        <f t="shared" si="7"/>
        <v>204830</v>
      </c>
    </row>
    <row r="93" spans="1:8" x14ac:dyDescent="0.25">
      <c r="A93" s="13" t="s">
        <v>42</v>
      </c>
      <c r="B93" s="14">
        <v>9999</v>
      </c>
      <c r="C93" s="15" t="s">
        <v>43</v>
      </c>
      <c r="D93" s="15"/>
      <c r="E93" s="55"/>
      <c r="F93" s="28">
        <f t="shared" si="7"/>
        <v>0</v>
      </c>
      <c r="G93" s="28">
        <f t="shared" si="7"/>
        <v>102100</v>
      </c>
      <c r="H93" s="28">
        <f t="shared" si="7"/>
        <v>204830</v>
      </c>
    </row>
    <row r="94" spans="1:8" x14ac:dyDescent="0.25">
      <c r="A94" s="13" t="s">
        <v>71</v>
      </c>
      <c r="B94" s="14">
        <v>9999</v>
      </c>
      <c r="C94" s="15" t="s">
        <v>72</v>
      </c>
      <c r="D94" s="15"/>
      <c r="E94" s="55"/>
      <c r="F94" s="40">
        <f t="shared" si="7"/>
        <v>0</v>
      </c>
      <c r="G94" s="28">
        <f t="shared" si="7"/>
        <v>102100</v>
      </c>
      <c r="H94" s="28">
        <f t="shared" si="7"/>
        <v>204830</v>
      </c>
    </row>
    <row r="95" spans="1:8" x14ac:dyDescent="0.25">
      <c r="A95" s="13" t="s">
        <v>73</v>
      </c>
      <c r="B95" s="14">
        <v>9999</v>
      </c>
      <c r="C95" s="15" t="s">
        <v>72</v>
      </c>
      <c r="D95" s="15">
        <v>900</v>
      </c>
      <c r="E95" s="55"/>
      <c r="F95" s="40">
        <v>0</v>
      </c>
      <c r="G95" s="28">
        <v>102100</v>
      </c>
      <c r="H95" s="28">
        <v>204830</v>
      </c>
    </row>
    <row r="96" spans="1:8" x14ac:dyDescent="0.25">
      <c r="A96" s="1"/>
      <c r="B96" s="1"/>
      <c r="C96" s="1"/>
      <c r="D96" s="1"/>
      <c r="E96" s="1"/>
      <c r="F96" s="1"/>
    </row>
    <row r="97" spans="1:6" x14ac:dyDescent="0.25">
      <c r="A97" s="1" t="s">
        <v>35</v>
      </c>
      <c r="B97" s="1"/>
      <c r="C97" s="1"/>
      <c r="D97" s="6" t="s">
        <v>99</v>
      </c>
      <c r="E97" s="6"/>
      <c r="F97" s="1"/>
    </row>
  </sheetData>
  <mergeCells count="9">
    <mergeCell ref="A10:H10"/>
    <mergeCell ref="A12:H12"/>
    <mergeCell ref="A13:H13"/>
    <mergeCell ref="J57:Q58"/>
    <mergeCell ref="A16:A17"/>
    <mergeCell ref="B16:B17"/>
    <mergeCell ref="C16:C17"/>
    <mergeCell ref="D16:D17"/>
    <mergeCell ref="E16:H16"/>
  </mergeCells>
  <printOptions horizontalCentered="1"/>
  <pageMargins left="1.1023622047244095" right="0.31496062992125984" top="0.74803149606299213" bottom="0.74803149606299213" header="0.31496062992125984" footer="0.31496062992125984"/>
  <pageSetup paperSize="9" scale="68" fitToHeight="0" orientation="portrait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72"/>
  <sheetViews>
    <sheetView view="pageBreakPreview" topLeftCell="A64" zoomScale="60" zoomScaleNormal="75" workbookViewId="0">
      <selection activeCell="D7" sqref="D7"/>
    </sheetView>
  </sheetViews>
  <sheetFormatPr defaultRowHeight="15" x14ac:dyDescent="0.25"/>
  <cols>
    <col min="1" max="1" width="44.42578125" customWidth="1"/>
    <col min="2" max="2" width="18.42578125" customWidth="1"/>
    <col min="4" max="4" width="16.42578125" customWidth="1"/>
    <col min="5" max="5" width="17.7109375" customWidth="1"/>
    <col min="6" max="6" width="16.5703125" customWidth="1"/>
    <col min="7" max="7" width="17.85546875" customWidth="1"/>
  </cols>
  <sheetData>
    <row r="1" spans="1:7" x14ac:dyDescent="0.25">
      <c r="C1" s="43"/>
      <c r="D1" s="43"/>
      <c r="E1" s="43"/>
      <c r="G1" s="6" t="s">
        <v>32</v>
      </c>
    </row>
    <row r="2" spans="1:7" x14ac:dyDescent="0.25">
      <c r="C2" s="43"/>
      <c r="D2" s="43"/>
      <c r="E2" s="43"/>
      <c r="G2" s="6" t="s">
        <v>96</v>
      </c>
    </row>
    <row r="3" spans="1:7" x14ac:dyDescent="0.25">
      <c r="C3" s="43"/>
      <c r="D3" s="43"/>
      <c r="E3" s="43"/>
      <c r="G3" s="6" t="s">
        <v>33</v>
      </c>
    </row>
    <row r="4" spans="1:7" x14ac:dyDescent="0.25">
      <c r="C4" s="44"/>
      <c r="D4" s="44"/>
      <c r="E4" s="130"/>
      <c r="F4" s="131"/>
      <c r="G4" s="132" t="s">
        <v>214</v>
      </c>
    </row>
    <row r="5" spans="1:7" x14ac:dyDescent="0.25">
      <c r="C5" s="43"/>
      <c r="D5" s="43"/>
      <c r="E5" s="43"/>
      <c r="G5" s="6" t="s">
        <v>97</v>
      </c>
    </row>
    <row r="6" spans="1:7" x14ac:dyDescent="0.25">
      <c r="C6" s="43"/>
      <c r="D6" s="43"/>
      <c r="E6" s="43"/>
      <c r="G6" s="6" t="s">
        <v>33</v>
      </c>
    </row>
    <row r="7" spans="1:7" x14ac:dyDescent="0.25">
      <c r="C7" s="43"/>
      <c r="D7" s="43"/>
      <c r="E7" s="43"/>
      <c r="G7" s="6" t="s">
        <v>120</v>
      </c>
    </row>
    <row r="8" spans="1:7" x14ac:dyDescent="0.25">
      <c r="C8" s="43"/>
      <c r="D8" s="43"/>
      <c r="E8" s="43"/>
      <c r="G8" s="6" t="s">
        <v>121</v>
      </c>
    </row>
    <row r="9" spans="1:7" x14ac:dyDescent="0.25">
      <c r="B9" s="3"/>
      <c r="C9" s="3"/>
      <c r="D9" s="7"/>
      <c r="E9" s="3"/>
    </row>
    <row r="10" spans="1:7" ht="15.75" x14ac:dyDescent="0.25">
      <c r="A10" s="115" t="s">
        <v>100</v>
      </c>
      <c r="B10" s="115"/>
      <c r="C10" s="115"/>
      <c r="D10" s="115"/>
      <c r="E10" s="115"/>
      <c r="F10" s="115"/>
      <c r="G10" s="115"/>
    </row>
    <row r="11" spans="1:7" ht="15.75" x14ac:dyDescent="0.25">
      <c r="A11" s="115" t="s">
        <v>150</v>
      </c>
      <c r="B11" s="115"/>
      <c r="C11" s="115"/>
      <c r="D11" s="115"/>
      <c r="E11" s="115"/>
      <c r="F11" s="115"/>
      <c r="G11" s="115"/>
    </row>
    <row r="12" spans="1:7" ht="15.75" x14ac:dyDescent="0.25">
      <c r="A12" s="115" t="s">
        <v>83</v>
      </c>
      <c r="B12" s="115"/>
      <c r="C12" s="115"/>
      <c r="D12" s="115"/>
      <c r="E12" s="115"/>
      <c r="F12" s="115"/>
      <c r="G12" s="115"/>
    </row>
    <row r="13" spans="1:7" ht="15.75" x14ac:dyDescent="0.25">
      <c r="A13" s="115" t="s">
        <v>82</v>
      </c>
      <c r="B13" s="115"/>
      <c r="C13" s="115"/>
      <c r="D13" s="115"/>
      <c r="E13" s="115"/>
      <c r="F13" s="115"/>
      <c r="G13" s="115"/>
    </row>
    <row r="14" spans="1:7" x14ac:dyDescent="0.25">
      <c r="A14" s="2"/>
      <c r="B14" s="2"/>
      <c r="C14" s="2"/>
      <c r="D14" s="2"/>
      <c r="E14" s="2"/>
      <c r="F14" s="2"/>
    </row>
    <row r="15" spans="1:7" x14ac:dyDescent="0.25">
      <c r="G15" s="23" t="s">
        <v>145</v>
      </c>
    </row>
    <row r="16" spans="1:7" x14ac:dyDescent="0.25">
      <c r="A16" s="121" t="s">
        <v>1</v>
      </c>
      <c r="B16" s="121" t="s">
        <v>38</v>
      </c>
      <c r="C16" s="121" t="s">
        <v>39</v>
      </c>
      <c r="D16" s="122" t="s">
        <v>2</v>
      </c>
      <c r="E16" s="123"/>
      <c r="F16" s="123"/>
      <c r="G16" s="124"/>
    </row>
    <row r="17" spans="1:14" ht="50.25" customHeight="1" x14ac:dyDescent="0.25">
      <c r="A17" s="121"/>
      <c r="B17" s="121"/>
      <c r="C17" s="121"/>
      <c r="D17" s="53" t="s">
        <v>157</v>
      </c>
      <c r="E17" s="53" t="s">
        <v>158</v>
      </c>
      <c r="F17" s="38" t="s">
        <v>114</v>
      </c>
      <c r="G17" s="38" t="s">
        <v>122</v>
      </c>
    </row>
    <row r="18" spans="1:14" x14ac:dyDescent="0.25">
      <c r="A18" s="10" t="s">
        <v>3</v>
      </c>
      <c r="B18" s="9"/>
      <c r="C18" s="9"/>
      <c r="D18" s="56" t="s">
        <v>208</v>
      </c>
      <c r="E18" s="27">
        <f>E19+E53+E48</f>
        <v>8573344.3500000015</v>
      </c>
      <c r="F18" s="27">
        <f>F19+F53</f>
        <v>4214500</v>
      </c>
      <c r="G18" s="27">
        <f>G19+G53</f>
        <v>4229380</v>
      </c>
    </row>
    <row r="19" spans="1:14" ht="95.25" customHeight="1" x14ac:dyDescent="0.25">
      <c r="A19" s="24" t="s">
        <v>123</v>
      </c>
      <c r="B19" s="17" t="s">
        <v>74</v>
      </c>
      <c r="C19" s="15"/>
      <c r="D19" s="56" t="s">
        <v>208</v>
      </c>
      <c r="E19" s="27">
        <f>E20+E24+E42+E38</f>
        <v>5938142.8600000003</v>
      </c>
      <c r="F19" s="27">
        <f>F24+F39+F42</f>
        <v>1474000</v>
      </c>
      <c r="G19" s="27">
        <f>G24+G42+G38</f>
        <v>1384500</v>
      </c>
    </row>
    <row r="20" spans="1:14" ht="16.5" customHeight="1" x14ac:dyDescent="0.25">
      <c r="A20" s="19" t="s">
        <v>75</v>
      </c>
      <c r="B20" s="15" t="s">
        <v>57</v>
      </c>
      <c r="C20" s="15"/>
      <c r="D20" s="55"/>
      <c r="E20" s="28">
        <f>E21</f>
        <v>566256.52</v>
      </c>
      <c r="F20" s="46">
        <v>0</v>
      </c>
      <c r="G20" s="46">
        <v>0</v>
      </c>
    </row>
    <row r="21" spans="1:14" ht="33.75" customHeight="1" x14ac:dyDescent="0.25">
      <c r="A21" s="19" t="s">
        <v>58</v>
      </c>
      <c r="B21" s="15" t="s">
        <v>59</v>
      </c>
      <c r="C21" s="15"/>
      <c r="D21" s="55"/>
      <c r="E21" s="28">
        <f>E22</f>
        <v>566256.52</v>
      </c>
      <c r="F21" s="46">
        <v>0</v>
      </c>
      <c r="G21" s="46">
        <v>0</v>
      </c>
    </row>
    <row r="22" spans="1:14" ht="23.25" customHeight="1" x14ac:dyDescent="0.25">
      <c r="A22" s="26" t="s">
        <v>54</v>
      </c>
      <c r="B22" s="15" t="s">
        <v>181</v>
      </c>
      <c r="C22" s="15"/>
      <c r="D22" s="55"/>
      <c r="E22" s="28">
        <f>E23</f>
        <v>566256.52</v>
      </c>
      <c r="F22" s="46">
        <v>0</v>
      </c>
      <c r="G22" s="46">
        <v>0</v>
      </c>
    </row>
    <row r="23" spans="1:14" ht="31.5" customHeight="1" x14ac:dyDescent="0.25">
      <c r="A23" s="19" t="s">
        <v>68</v>
      </c>
      <c r="B23" s="15" t="s">
        <v>181</v>
      </c>
      <c r="C23" s="15">
        <v>200</v>
      </c>
      <c r="D23" s="55"/>
      <c r="E23" s="28">
        <f>'прил 2'!F59</f>
        <v>566256.52</v>
      </c>
      <c r="F23" s="46">
        <v>0</v>
      </c>
      <c r="G23" s="46">
        <v>0</v>
      </c>
    </row>
    <row r="24" spans="1:14" ht="32.25" customHeight="1" x14ac:dyDescent="0.25">
      <c r="A24" s="19" t="s">
        <v>62</v>
      </c>
      <c r="B24" s="15" t="s">
        <v>63</v>
      </c>
      <c r="C24" s="15"/>
      <c r="D24" s="55" t="s">
        <v>208</v>
      </c>
      <c r="E24" s="28">
        <f>E25</f>
        <v>3287769.99</v>
      </c>
      <c r="F24" s="28">
        <f>F25</f>
        <v>1474000</v>
      </c>
      <c r="G24" s="28">
        <f>G25</f>
        <v>1384500</v>
      </c>
      <c r="N24" s="100"/>
    </row>
    <row r="25" spans="1:14" ht="35.25" customHeight="1" x14ac:dyDescent="0.25">
      <c r="A25" s="19" t="s">
        <v>76</v>
      </c>
      <c r="B25" s="15" t="s">
        <v>65</v>
      </c>
      <c r="C25" s="15"/>
      <c r="D25" s="55"/>
      <c r="E25" s="28">
        <f>E26+E30+E32+E34+E36</f>
        <v>3287769.99</v>
      </c>
      <c r="F25" s="28">
        <f>F26</f>
        <v>1474000</v>
      </c>
      <c r="G25" s="28">
        <f>G26</f>
        <v>1384500</v>
      </c>
    </row>
    <row r="26" spans="1:14" ht="33.75" customHeight="1" x14ac:dyDescent="0.25">
      <c r="A26" s="19" t="s">
        <v>77</v>
      </c>
      <c r="B26" s="15" t="s">
        <v>67</v>
      </c>
      <c r="C26" s="15"/>
      <c r="D26" s="55"/>
      <c r="E26" s="28">
        <f>E28+E27+E29</f>
        <v>1361198.51</v>
      </c>
      <c r="F26" s="28">
        <f>F28+F27+F29</f>
        <v>1474000</v>
      </c>
      <c r="G26" s="28">
        <f>G28+G27+G29</f>
        <v>1384500</v>
      </c>
    </row>
    <row r="27" spans="1:14" ht="99.75" customHeight="1" x14ac:dyDescent="0.25">
      <c r="A27" s="19" t="s">
        <v>44</v>
      </c>
      <c r="B27" s="15" t="s">
        <v>67</v>
      </c>
      <c r="C27" s="15">
        <v>100</v>
      </c>
      <c r="D27" s="55" t="s">
        <v>207</v>
      </c>
      <c r="E27" s="28">
        <f>'прил 2'!F74</f>
        <v>869794</v>
      </c>
      <c r="F27" s="28">
        <v>823588</v>
      </c>
      <c r="G27" s="28">
        <v>823588</v>
      </c>
    </row>
    <row r="28" spans="1:14" ht="30" x14ac:dyDescent="0.25">
      <c r="A28" s="19" t="s">
        <v>68</v>
      </c>
      <c r="B28" s="15" t="s">
        <v>67</v>
      </c>
      <c r="C28" s="15">
        <v>200</v>
      </c>
      <c r="D28" s="55"/>
      <c r="E28" s="28">
        <f>'прил 2'!F75</f>
        <v>486404.51</v>
      </c>
      <c r="F28" s="28">
        <v>645412</v>
      </c>
      <c r="G28" s="28">
        <v>555912</v>
      </c>
    </row>
    <row r="29" spans="1:14" x14ac:dyDescent="0.25">
      <c r="A29" s="13" t="s">
        <v>47</v>
      </c>
      <c r="B29" s="15" t="s">
        <v>67</v>
      </c>
      <c r="C29" s="15">
        <v>800</v>
      </c>
      <c r="D29" s="55"/>
      <c r="E29" s="28">
        <f>'прил 2'!F76</f>
        <v>5000</v>
      </c>
      <c r="F29" s="28">
        <v>5000</v>
      </c>
      <c r="G29" s="28">
        <v>5000</v>
      </c>
    </row>
    <row r="30" spans="1:14" ht="105" x14ac:dyDescent="0.25">
      <c r="A30" s="26" t="s">
        <v>209</v>
      </c>
      <c r="B30" s="15" t="s">
        <v>69</v>
      </c>
      <c r="C30" s="20"/>
      <c r="D30" s="57"/>
      <c r="E30" s="28">
        <f>E31</f>
        <v>250000</v>
      </c>
      <c r="F30" s="40">
        <f>F31</f>
        <v>0</v>
      </c>
      <c r="G30" s="40">
        <f>G31</f>
        <v>0</v>
      </c>
    </row>
    <row r="31" spans="1:14" ht="30" x14ac:dyDescent="0.25">
      <c r="A31" s="19" t="s">
        <v>68</v>
      </c>
      <c r="B31" s="15" t="s">
        <v>69</v>
      </c>
      <c r="C31" s="15">
        <v>200</v>
      </c>
      <c r="D31" s="55"/>
      <c r="E31" s="28">
        <f>'прил 2'!F78</f>
        <v>250000</v>
      </c>
      <c r="F31" s="28">
        <v>0</v>
      </c>
      <c r="G31" s="28">
        <v>0</v>
      </c>
    </row>
    <row r="32" spans="1:14" ht="48.75" customHeight="1" x14ac:dyDescent="0.25">
      <c r="A32" s="13" t="s">
        <v>197</v>
      </c>
      <c r="B32" s="15" t="s">
        <v>198</v>
      </c>
      <c r="C32" s="15"/>
      <c r="D32" s="55" t="s">
        <v>206</v>
      </c>
      <c r="E32" s="28">
        <f>E33</f>
        <v>1370571.48</v>
      </c>
      <c r="F32" s="28">
        <v>0</v>
      </c>
      <c r="G32" s="28">
        <v>0</v>
      </c>
    </row>
    <row r="33" spans="1:7" ht="45" x14ac:dyDescent="0.25">
      <c r="A33" s="13" t="s">
        <v>46</v>
      </c>
      <c r="B33" s="15" t="s">
        <v>198</v>
      </c>
      <c r="C33" s="15">
        <v>200</v>
      </c>
      <c r="D33" s="55" t="s">
        <v>206</v>
      </c>
      <c r="E33" s="28">
        <v>1370571.48</v>
      </c>
      <c r="F33" s="28">
        <v>0</v>
      </c>
      <c r="G33" s="28">
        <v>0</v>
      </c>
    </row>
    <row r="34" spans="1:7" ht="60" x14ac:dyDescent="0.25">
      <c r="A34" s="13" t="s">
        <v>201</v>
      </c>
      <c r="B34" s="15" t="s">
        <v>199</v>
      </c>
      <c r="C34" s="15"/>
      <c r="D34" s="55"/>
      <c r="E34" s="28">
        <f>E35</f>
        <v>180000</v>
      </c>
      <c r="F34" s="28">
        <v>0</v>
      </c>
      <c r="G34" s="28">
        <v>0</v>
      </c>
    </row>
    <row r="35" spans="1:7" ht="45" x14ac:dyDescent="0.25">
      <c r="A35" s="13" t="s">
        <v>46</v>
      </c>
      <c r="B35" s="15" t="s">
        <v>199</v>
      </c>
      <c r="C35" s="15">
        <v>200</v>
      </c>
      <c r="D35" s="55"/>
      <c r="E35" s="28">
        <v>180000</v>
      </c>
      <c r="F35" s="28">
        <v>0</v>
      </c>
      <c r="G35" s="28">
        <v>0</v>
      </c>
    </row>
    <row r="36" spans="1:7" ht="60" x14ac:dyDescent="0.25">
      <c r="A36" s="13" t="s">
        <v>202</v>
      </c>
      <c r="B36" s="15" t="s">
        <v>200</v>
      </c>
      <c r="C36" s="15"/>
      <c r="D36" s="55"/>
      <c r="E36" s="28">
        <f>E37</f>
        <v>126000</v>
      </c>
      <c r="F36" s="28">
        <v>0</v>
      </c>
      <c r="G36" s="28">
        <v>0</v>
      </c>
    </row>
    <row r="37" spans="1:7" ht="45" x14ac:dyDescent="0.25">
      <c r="A37" s="13" t="s">
        <v>46</v>
      </c>
      <c r="B37" s="15" t="s">
        <v>200</v>
      </c>
      <c r="C37" s="15">
        <v>200</v>
      </c>
      <c r="D37" s="55"/>
      <c r="E37" s="28">
        <v>126000</v>
      </c>
      <c r="F37" s="28">
        <v>0</v>
      </c>
      <c r="G37" s="28">
        <v>0</v>
      </c>
    </row>
    <row r="38" spans="1:7" ht="30" x14ac:dyDescent="0.25">
      <c r="A38" s="19" t="s">
        <v>129</v>
      </c>
      <c r="B38" s="15" t="s">
        <v>130</v>
      </c>
      <c r="C38" s="15"/>
      <c r="D38" s="55"/>
      <c r="E38" s="28">
        <f t="shared" ref="E38:G40" si="0">E39</f>
        <v>250000</v>
      </c>
      <c r="F38" s="40">
        <f t="shared" si="0"/>
        <v>0</v>
      </c>
      <c r="G38" s="40">
        <f t="shared" si="0"/>
        <v>0</v>
      </c>
    </row>
    <row r="39" spans="1:7" ht="45" x14ac:dyDescent="0.25">
      <c r="A39" s="19" t="s">
        <v>131</v>
      </c>
      <c r="B39" s="15" t="s">
        <v>132</v>
      </c>
      <c r="C39" s="15"/>
      <c r="D39" s="55"/>
      <c r="E39" s="28">
        <f t="shared" si="0"/>
        <v>250000</v>
      </c>
      <c r="F39" s="40">
        <f t="shared" si="0"/>
        <v>0</v>
      </c>
      <c r="G39" s="40">
        <f t="shared" si="0"/>
        <v>0</v>
      </c>
    </row>
    <row r="40" spans="1:7" ht="105" x14ac:dyDescent="0.25">
      <c r="A40" s="19" t="s">
        <v>156</v>
      </c>
      <c r="B40" s="15" t="s">
        <v>133</v>
      </c>
      <c r="C40" s="15"/>
      <c r="D40" s="55"/>
      <c r="E40" s="28">
        <f t="shared" si="0"/>
        <v>250000</v>
      </c>
      <c r="F40" s="40">
        <f t="shared" si="0"/>
        <v>0</v>
      </c>
      <c r="G40" s="40">
        <f t="shared" si="0"/>
        <v>0</v>
      </c>
    </row>
    <row r="41" spans="1:7" ht="45" x14ac:dyDescent="0.25">
      <c r="A41" s="19" t="s">
        <v>46</v>
      </c>
      <c r="B41" s="15" t="s">
        <v>134</v>
      </c>
      <c r="C41" s="15">
        <v>200</v>
      </c>
      <c r="D41" s="55"/>
      <c r="E41" s="28">
        <f>'прил 2'!F52</f>
        <v>250000</v>
      </c>
      <c r="F41" s="40">
        <v>0</v>
      </c>
      <c r="G41" s="40">
        <v>0</v>
      </c>
    </row>
    <row r="42" spans="1:7" x14ac:dyDescent="0.25">
      <c r="A42" s="19" t="s">
        <v>137</v>
      </c>
      <c r="B42" s="15" t="s">
        <v>138</v>
      </c>
      <c r="C42" s="15"/>
      <c r="D42" s="55"/>
      <c r="E42" s="28">
        <f t="shared" ref="E42:G44" si="1">E43</f>
        <v>1834116.35</v>
      </c>
      <c r="F42" s="40">
        <f t="shared" si="1"/>
        <v>0</v>
      </c>
      <c r="G42" s="40">
        <f t="shared" si="1"/>
        <v>0</v>
      </c>
    </row>
    <row r="43" spans="1:7" ht="45" x14ac:dyDescent="0.25">
      <c r="A43" s="19" t="s">
        <v>139</v>
      </c>
      <c r="B43" s="15" t="s">
        <v>140</v>
      </c>
      <c r="C43" s="15"/>
      <c r="D43" s="55"/>
      <c r="E43" s="28">
        <f>E44+E46</f>
        <v>1834116.35</v>
      </c>
      <c r="F43" s="40">
        <f t="shared" si="1"/>
        <v>0</v>
      </c>
      <c r="G43" s="40">
        <f t="shared" si="1"/>
        <v>0</v>
      </c>
    </row>
    <row r="44" spans="1:7" ht="105" x14ac:dyDescent="0.25">
      <c r="A44" s="19" t="s">
        <v>156</v>
      </c>
      <c r="B44" s="15" t="s">
        <v>141</v>
      </c>
      <c r="C44" s="15"/>
      <c r="D44" s="14"/>
      <c r="E44" s="28">
        <f t="shared" si="1"/>
        <v>0</v>
      </c>
      <c r="F44" s="40">
        <f t="shared" si="1"/>
        <v>0</v>
      </c>
      <c r="G44" s="40">
        <f t="shared" si="1"/>
        <v>0</v>
      </c>
    </row>
    <row r="45" spans="1:7" ht="36" customHeight="1" x14ac:dyDescent="0.25">
      <c r="A45" s="19" t="s">
        <v>68</v>
      </c>
      <c r="B45" s="15" t="s">
        <v>141</v>
      </c>
      <c r="C45" s="15">
        <v>200</v>
      </c>
      <c r="D45" s="14"/>
      <c r="E45" s="28">
        <f>'прил 2'!F66</f>
        <v>0</v>
      </c>
      <c r="F45" s="40">
        <v>0</v>
      </c>
      <c r="G45" s="40">
        <v>0</v>
      </c>
    </row>
    <row r="46" spans="1:7" ht="60" customHeight="1" x14ac:dyDescent="0.25">
      <c r="A46" s="89" t="s">
        <v>182</v>
      </c>
      <c r="B46" s="97" t="s">
        <v>183</v>
      </c>
      <c r="C46" s="15"/>
      <c r="D46" s="14"/>
      <c r="E46" s="28">
        <f>E47</f>
        <v>1834116.35</v>
      </c>
      <c r="F46" s="40">
        <v>0</v>
      </c>
      <c r="G46" s="40">
        <v>0</v>
      </c>
    </row>
    <row r="47" spans="1:7" ht="45" x14ac:dyDescent="0.25">
      <c r="A47" s="89" t="s">
        <v>184</v>
      </c>
      <c r="B47" s="98" t="s">
        <v>183</v>
      </c>
      <c r="C47" s="15">
        <v>200</v>
      </c>
      <c r="D47" s="14"/>
      <c r="E47" s="28">
        <v>1834116.35</v>
      </c>
      <c r="F47" s="40">
        <v>0</v>
      </c>
      <c r="G47" s="40">
        <v>0</v>
      </c>
    </row>
    <row r="48" spans="1:7" ht="86.25" x14ac:dyDescent="0.25">
      <c r="A48" s="99" t="s">
        <v>196</v>
      </c>
      <c r="B48" s="91" t="s">
        <v>188</v>
      </c>
      <c r="C48" s="17"/>
      <c r="D48" s="56"/>
      <c r="E48" s="27">
        <f>E49</f>
        <v>65000</v>
      </c>
      <c r="F48" s="42">
        <v>0</v>
      </c>
      <c r="G48" s="42">
        <v>0</v>
      </c>
    </row>
    <row r="49" spans="1:7" ht="30" x14ac:dyDescent="0.25">
      <c r="A49" s="89" t="s">
        <v>189</v>
      </c>
      <c r="B49" s="94" t="s">
        <v>190</v>
      </c>
      <c r="C49" s="15"/>
      <c r="D49" s="55"/>
      <c r="E49" s="28">
        <f>E50</f>
        <v>65000</v>
      </c>
      <c r="F49" s="40">
        <v>0</v>
      </c>
      <c r="G49" s="40">
        <v>0</v>
      </c>
    </row>
    <row r="50" spans="1:7" ht="30" x14ac:dyDescent="0.25">
      <c r="A50" s="95" t="s">
        <v>191</v>
      </c>
      <c r="B50" s="94" t="s">
        <v>192</v>
      </c>
      <c r="C50" s="15"/>
      <c r="D50" s="55"/>
      <c r="E50" s="28">
        <f>E51</f>
        <v>65000</v>
      </c>
      <c r="F50" s="40">
        <v>0</v>
      </c>
      <c r="G50" s="40">
        <v>0</v>
      </c>
    </row>
    <row r="51" spans="1:7" ht="30" x14ac:dyDescent="0.25">
      <c r="A51" s="89" t="s">
        <v>193</v>
      </c>
      <c r="B51" s="94" t="s">
        <v>194</v>
      </c>
      <c r="C51" s="15"/>
      <c r="D51" s="55"/>
      <c r="E51" s="28">
        <f>E52</f>
        <v>65000</v>
      </c>
      <c r="F51" s="40">
        <v>0</v>
      </c>
      <c r="G51" s="40">
        <v>0</v>
      </c>
    </row>
    <row r="52" spans="1:7" ht="30" x14ac:dyDescent="0.25">
      <c r="A52" s="13" t="s">
        <v>68</v>
      </c>
      <c r="B52" s="94" t="s">
        <v>194</v>
      </c>
      <c r="C52" s="15">
        <v>200</v>
      </c>
      <c r="D52" s="55"/>
      <c r="E52" s="28">
        <v>65000</v>
      </c>
      <c r="F52" s="40">
        <v>0</v>
      </c>
      <c r="G52" s="40">
        <v>0</v>
      </c>
    </row>
    <row r="53" spans="1:7" ht="84" customHeight="1" x14ac:dyDescent="0.25">
      <c r="A53" s="24" t="s">
        <v>124</v>
      </c>
      <c r="B53" s="17" t="s">
        <v>108</v>
      </c>
      <c r="C53" s="17"/>
      <c r="D53" s="56"/>
      <c r="E53" s="27">
        <f>E56+E58+E62+E64</f>
        <v>2570201.4900000002</v>
      </c>
      <c r="F53" s="27">
        <f>F56+F58+F62+F64+F67</f>
        <v>2740500</v>
      </c>
      <c r="G53" s="27">
        <f>G56+G58+G62+G64+G67</f>
        <v>2844880</v>
      </c>
    </row>
    <row r="54" spans="1:7" ht="105.75" customHeight="1" x14ac:dyDescent="0.25">
      <c r="A54" s="25" t="str">
        <f>'прил 2'!A22</f>
        <v>Подпрограмма «Обеспечение и реализация муниципальной программы "Совершенствование деятельности органов местного самоуправления сельского поселения  Староваряшский сельсовет  муниципального района Янаульский район Республики Башкортостан"</v>
      </c>
      <c r="B54" s="15" t="str">
        <f>B53</f>
        <v>49 0 00 00000</v>
      </c>
      <c r="C54" s="15"/>
      <c r="D54" s="55"/>
      <c r="E54" s="28">
        <f>E53</f>
        <v>2570201.4900000002</v>
      </c>
      <c r="F54" s="28">
        <f>F53</f>
        <v>2740500</v>
      </c>
      <c r="G54" s="28">
        <f>G53</f>
        <v>2844880</v>
      </c>
    </row>
    <row r="55" spans="1:7" ht="75" customHeight="1" x14ac:dyDescent="0.25">
      <c r="A55" s="25" t="str">
        <f>'прил 2'!A23</f>
        <v>Основное мероприятие «Обеспечение деятельности органов местного самоуправления сельского поселения  Староваряшский сельсовет муниципального района Янаульский район Республики Башкортостан»</v>
      </c>
      <c r="B55" s="15" t="s">
        <v>117</v>
      </c>
      <c r="C55" s="15"/>
      <c r="D55" s="55"/>
      <c r="E55" s="28">
        <f>E53</f>
        <v>2570201.4900000002</v>
      </c>
      <c r="F55" s="28">
        <f>F53</f>
        <v>2740500</v>
      </c>
      <c r="G55" s="28">
        <f>G53</f>
        <v>2844880</v>
      </c>
    </row>
    <row r="56" spans="1:7" x14ac:dyDescent="0.25">
      <c r="A56" s="19" t="str">
        <f>'прил 2'!A24</f>
        <v>Глава муниципального образования</v>
      </c>
      <c r="B56" s="15" t="s">
        <v>111</v>
      </c>
      <c r="C56" s="15"/>
      <c r="D56" s="55"/>
      <c r="E56" s="28">
        <f>E57</f>
        <v>790866</v>
      </c>
      <c r="F56" s="28">
        <f>F57</f>
        <v>790866</v>
      </c>
      <c r="G56" s="28">
        <f>G57</f>
        <v>790866</v>
      </c>
    </row>
    <row r="57" spans="1:7" ht="74.25" customHeight="1" x14ac:dyDescent="0.25">
      <c r="A57" s="19" t="s">
        <v>44</v>
      </c>
      <c r="B57" s="15" t="s">
        <v>111</v>
      </c>
      <c r="C57" s="15">
        <v>100</v>
      </c>
      <c r="D57" s="55"/>
      <c r="E57" s="28">
        <f>'прил 2'!F25</f>
        <v>790866</v>
      </c>
      <c r="F57" s="28">
        <v>790866</v>
      </c>
      <c r="G57" s="28">
        <v>790866</v>
      </c>
    </row>
    <row r="58" spans="1:7" ht="31.5" customHeight="1" x14ac:dyDescent="0.25">
      <c r="A58" s="19" t="str">
        <f>'прил 2'!A30</f>
        <v xml:space="preserve">Аппараты органов государственной власти Республики Башкортостан
</v>
      </c>
      <c r="B58" s="15" t="s">
        <v>110</v>
      </c>
      <c r="C58" s="15"/>
      <c r="D58" s="55"/>
      <c r="E58" s="28">
        <f>E59+E60+E61</f>
        <v>1642935.49</v>
      </c>
      <c r="F58" s="28">
        <f>F59+F60+F61</f>
        <v>1705134</v>
      </c>
      <c r="G58" s="28">
        <f>G59+G60+G61</f>
        <v>1706134</v>
      </c>
    </row>
    <row r="59" spans="1:7" ht="90" x14ac:dyDescent="0.25">
      <c r="A59" s="19" t="s">
        <v>44</v>
      </c>
      <c r="B59" s="15" t="s">
        <v>110</v>
      </c>
      <c r="C59" s="15">
        <v>100</v>
      </c>
      <c r="D59" s="55"/>
      <c r="E59" s="28">
        <f>'прил 2'!F31</f>
        <v>1152109</v>
      </c>
      <c r="F59" s="28">
        <v>1152109</v>
      </c>
      <c r="G59" s="28">
        <v>1152109</v>
      </c>
    </row>
    <row r="60" spans="1:7" ht="30" x14ac:dyDescent="0.25">
      <c r="A60" s="19" t="s">
        <v>68</v>
      </c>
      <c r="B60" s="15" t="s">
        <v>110</v>
      </c>
      <c r="C60" s="15">
        <v>200</v>
      </c>
      <c r="D60" s="55"/>
      <c r="E60" s="28">
        <f>'прил 2'!F32</f>
        <v>478726.49</v>
      </c>
      <c r="F60" s="28">
        <v>540925</v>
      </c>
      <c r="G60" s="28">
        <v>541925</v>
      </c>
    </row>
    <row r="61" spans="1:7" x14ac:dyDescent="0.25">
      <c r="A61" s="19" t="s">
        <v>47</v>
      </c>
      <c r="B61" s="15" t="s">
        <v>110</v>
      </c>
      <c r="C61" s="15">
        <v>800</v>
      </c>
      <c r="D61" s="55"/>
      <c r="E61" s="28">
        <f>'прил 2'!F33</f>
        <v>12100</v>
      </c>
      <c r="F61" s="28">
        <v>12100</v>
      </c>
      <c r="G61" s="28">
        <v>12100</v>
      </c>
    </row>
    <row r="62" spans="1:7" x14ac:dyDescent="0.25">
      <c r="A62" s="19" t="s">
        <v>49</v>
      </c>
      <c r="B62" s="15" t="s">
        <v>50</v>
      </c>
      <c r="C62" s="15"/>
      <c r="D62" s="55"/>
      <c r="E62" s="28">
        <f>E63</f>
        <v>10000</v>
      </c>
      <c r="F62" s="28">
        <f>F63</f>
        <v>10000</v>
      </c>
      <c r="G62" s="28">
        <f>G63</f>
        <v>10000</v>
      </c>
    </row>
    <row r="63" spans="1:7" ht="15.75" customHeight="1" x14ac:dyDescent="0.25">
      <c r="A63" s="19" t="s">
        <v>47</v>
      </c>
      <c r="B63" s="15" t="s">
        <v>50</v>
      </c>
      <c r="C63" s="15">
        <v>800</v>
      </c>
      <c r="D63" s="55"/>
      <c r="E63" s="28">
        <f>'прил 2'!F37</f>
        <v>10000</v>
      </c>
      <c r="F63" s="28">
        <v>10000</v>
      </c>
      <c r="G63" s="28">
        <v>10000</v>
      </c>
    </row>
    <row r="64" spans="1:7" ht="67.5" customHeight="1" x14ac:dyDescent="0.25">
      <c r="A64" s="13" t="s">
        <v>210</v>
      </c>
      <c r="B64" s="15" t="s">
        <v>109</v>
      </c>
      <c r="C64" s="15"/>
      <c r="D64" s="55"/>
      <c r="E64" s="28">
        <f>E65+E66</f>
        <v>126400</v>
      </c>
      <c r="F64" s="28">
        <f>F65+F66</f>
        <v>132400</v>
      </c>
      <c r="G64" s="28">
        <f>G65+G66</f>
        <v>134400</v>
      </c>
    </row>
    <row r="65" spans="1:7" ht="96" customHeight="1" x14ac:dyDescent="0.25">
      <c r="A65" s="19" t="s">
        <v>44</v>
      </c>
      <c r="B65" s="15" t="s">
        <v>109</v>
      </c>
      <c r="C65" s="15">
        <v>100</v>
      </c>
      <c r="D65" s="55"/>
      <c r="E65" s="28">
        <f>'прил 2'!F44</f>
        <v>116400</v>
      </c>
      <c r="F65" s="28">
        <v>116400</v>
      </c>
      <c r="G65" s="28">
        <v>116400</v>
      </c>
    </row>
    <row r="66" spans="1:7" ht="30" x14ac:dyDescent="0.25">
      <c r="A66" s="19" t="s">
        <v>68</v>
      </c>
      <c r="B66" s="15" t="s">
        <v>109</v>
      </c>
      <c r="C66" s="15">
        <v>200</v>
      </c>
      <c r="D66" s="55"/>
      <c r="E66" s="28">
        <f>'прил 2'!F45</f>
        <v>10000</v>
      </c>
      <c r="F66" s="28">
        <v>16000</v>
      </c>
      <c r="G66" s="28">
        <v>18000</v>
      </c>
    </row>
    <row r="67" spans="1:7" x14ac:dyDescent="0.25">
      <c r="A67" s="19" t="s">
        <v>71</v>
      </c>
      <c r="B67" s="15" t="s">
        <v>72</v>
      </c>
      <c r="C67" s="15"/>
      <c r="D67" s="55"/>
      <c r="E67" s="28">
        <f>E68</f>
        <v>0</v>
      </c>
      <c r="F67" s="28">
        <f>F68</f>
        <v>102100</v>
      </c>
      <c r="G67" s="28">
        <f>G68</f>
        <v>203480</v>
      </c>
    </row>
    <row r="68" spans="1:7" x14ac:dyDescent="0.25">
      <c r="A68" s="13" t="s">
        <v>73</v>
      </c>
      <c r="B68" s="15" t="s">
        <v>72</v>
      </c>
      <c r="C68" s="15">
        <v>900</v>
      </c>
      <c r="D68" s="55"/>
      <c r="E68" s="28">
        <v>0</v>
      </c>
      <c r="F68" s="28">
        <v>102100</v>
      </c>
      <c r="G68" s="28">
        <v>203480</v>
      </c>
    </row>
    <row r="69" spans="1:7" x14ac:dyDescent="0.25">
      <c r="A69" s="45"/>
      <c r="B69" s="41"/>
      <c r="C69" s="41"/>
      <c r="D69" s="41"/>
      <c r="E69" s="39"/>
      <c r="F69" s="39"/>
      <c r="G69" s="39"/>
    </row>
    <row r="70" spans="1:7" ht="15.75" x14ac:dyDescent="0.25">
      <c r="A70" s="4"/>
    </row>
    <row r="71" spans="1:7" ht="15.75" x14ac:dyDescent="0.25">
      <c r="A71" s="4"/>
    </row>
    <row r="72" spans="1:7" x14ac:dyDescent="0.25">
      <c r="A72" s="7" t="s">
        <v>35</v>
      </c>
      <c r="B72" s="1"/>
      <c r="C72" s="1"/>
      <c r="D72" s="1"/>
      <c r="E72" s="6" t="s">
        <v>99</v>
      </c>
    </row>
  </sheetData>
  <mergeCells count="8">
    <mergeCell ref="A10:G10"/>
    <mergeCell ref="A11:G11"/>
    <mergeCell ref="A16:A17"/>
    <mergeCell ref="B16:B17"/>
    <mergeCell ref="C16:C17"/>
    <mergeCell ref="A12:G12"/>
    <mergeCell ref="A13:G13"/>
    <mergeCell ref="D16:G16"/>
  </mergeCells>
  <printOptions horizontalCentered="1"/>
  <pageMargins left="0.9055118110236221" right="0.31496062992125984" top="0.74803149606299213" bottom="0.74803149606299213" header="0.31496062992125984" footer="0.31496062992125984"/>
  <pageSetup paperSize="9" scale="63" fitToHeight="0" orientation="portrait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70"/>
  <sheetViews>
    <sheetView view="pageBreakPreview" topLeftCell="A13" zoomScale="60" zoomScaleNormal="75" workbookViewId="0">
      <selection activeCell="C5" sqref="C5"/>
    </sheetView>
  </sheetViews>
  <sheetFormatPr defaultRowHeight="15" x14ac:dyDescent="0.25"/>
  <cols>
    <col min="1" max="1" width="48.7109375" customWidth="1"/>
    <col min="2" max="2" width="9.140625" customWidth="1"/>
    <col min="3" max="3" width="16.5703125" customWidth="1"/>
    <col min="4" max="4" width="11.42578125" customWidth="1"/>
    <col min="5" max="5" width="16.5703125" customWidth="1"/>
    <col min="6" max="6" width="17.42578125" customWidth="1"/>
    <col min="7" max="7" width="16.140625" customWidth="1"/>
    <col min="8" max="8" width="17.85546875" customWidth="1"/>
  </cols>
  <sheetData>
    <row r="1" spans="1:8" x14ac:dyDescent="0.25">
      <c r="D1" s="43"/>
      <c r="E1" s="43"/>
      <c r="F1" s="43"/>
      <c r="H1" s="6" t="s">
        <v>152</v>
      </c>
    </row>
    <row r="2" spans="1:8" x14ac:dyDescent="0.25">
      <c r="D2" s="43"/>
      <c r="E2" s="43"/>
      <c r="F2" s="43"/>
      <c r="H2" s="6" t="s">
        <v>96</v>
      </c>
    </row>
    <row r="3" spans="1:8" x14ac:dyDescent="0.25">
      <c r="D3" s="43"/>
      <c r="E3" s="43"/>
      <c r="F3" s="43"/>
      <c r="H3" s="6" t="s">
        <v>33</v>
      </c>
    </row>
    <row r="4" spans="1:8" x14ac:dyDescent="0.25">
      <c r="D4" s="44"/>
      <c r="E4" s="44"/>
      <c r="F4" s="130"/>
      <c r="G4" s="131"/>
      <c r="H4" s="132" t="s">
        <v>213</v>
      </c>
    </row>
    <row r="5" spans="1:8" x14ac:dyDescent="0.25">
      <c r="D5" s="43"/>
      <c r="E5" s="43"/>
      <c r="F5" s="43"/>
      <c r="H5" s="6" t="s">
        <v>97</v>
      </c>
    </row>
    <row r="6" spans="1:8" x14ac:dyDescent="0.25">
      <c r="D6" s="43"/>
      <c r="E6" s="43"/>
      <c r="F6" s="43"/>
      <c r="H6" s="6" t="s">
        <v>33</v>
      </c>
    </row>
    <row r="7" spans="1:8" x14ac:dyDescent="0.25">
      <c r="D7" s="43"/>
      <c r="E7" s="43"/>
      <c r="F7" s="43"/>
      <c r="H7" s="6" t="s">
        <v>120</v>
      </c>
    </row>
    <row r="8" spans="1:8" x14ac:dyDescent="0.25">
      <c r="D8" s="43"/>
      <c r="E8" s="43"/>
      <c r="F8" s="43"/>
      <c r="H8" s="6" t="s">
        <v>121</v>
      </c>
    </row>
    <row r="10" spans="1:8" ht="15.75" x14ac:dyDescent="0.25">
      <c r="A10" s="115" t="s">
        <v>102</v>
      </c>
      <c r="B10" s="115"/>
      <c r="C10" s="115"/>
      <c r="D10" s="115"/>
      <c r="E10" s="115"/>
      <c r="F10" s="115"/>
      <c r="G10" s="115"/>
      <c r="H10" s="115"/>
    </row>
    <row r="11" spans="1:8" ht="15.75" x14ac:dyDescent="0.25">
      <c r="A11" s="115" t="s">
        <v>151</v>
      </c>
      <c r="B11" s="115"/>
      <c r="C11" s="115"/>
      <c r="D11" s="115"/>
      <c r="E11" s="115"/>
      <c r="F11" s="115"/>
      <c r="G11" s="115"/>
      <c r="H11" s="115"/>
    </row>
    <row r="13" spans="1:8" x14ac:dyDescent="0.25">
      <c r="H13" s="23" t="s">
        <v>145</v>
      </c>
    </row>
    <row r="14" spans="1:8" x14ac:dyDescent="0.25">
      <c r="A14" s="121" t="s">
        <v>1</v>
      </c>
      <c r="B14" s="125" t="s">
        <v>79</v>
      </c>
      <c r="C14" s="125" t="s">
        <v>38</v>
      </c>
      <c r="D14" s="125" t="s">
        <v>39</v>
      </c>
      <c r="E14" s="122" t="s">
        <v>2</v>
      </c>
      <c r="F14" s="123"/>
      <c r="G14" s="123"/>
      <c r="H14" s="124"/>
    </row>
    <row r="15" spans="1:8" ht="51.75" customHeight="1" x14ac:dyDescent="0.25">
      <c r="A15" s="121"/>
      <c r="B15" s="125"/>
      <c r="C15" s="125"/>
      <c r="D15" s="125"/>
      <c r="E15" s="54" t="s">
        <v>159</v>
      </c>
      <c r="F15" s="22" t="s">
        <v>158</v>
      </c>
      <c r="G15" s="22" t="s">
        <v>114</v>
      </c>
      <c r="H15" s="22" t="s">
        <v>122</v>
      </c>
    </row>
    <row r="16" spans="1:8" x14ac:dyDescent="0.25">
      <c r="A16" s="21" t="s">
        <v>3</v>
      </c>
      <c r="B16" s="21"/>
      <c r="C16" s="18"/>
      <c r="D16" s="18"/>
      <c r="E16" s="56" t="s">
        <v>208</v>
      </c>
      <c r="F16" s="27">
        <f>F17</f>
        <v>8573344.3500000015</v>
      </c>
      <c r="G16" s="27">
        <f>G17</f>
        <v>4214500</v>
      </c>
      <c r="H16" s="27">
        <f>H17</f>
        <v>4229380</v>
      </c>
    </row>
    <row r="17" spans="1:8" ht="58.5" customHeight="1" x14ac:dyDescent="0.25">
      <c r="A17" s="11" t="s">
        <v>101</v>
      </c>
      <c r="B17" s="10">
        <v>791</v>
      </c>
      <c r="C17" s="9"/>
      <c r="D17" s="9"/>
      <c r="E17" s="56" t="s">
        <v>208</v>
      </c>
      <c r="F17" s="27">
        <f>F18+F52+F47</f>
        <v>8573344.3500000015</v>
      </c>
      <c r="G17" s="27">
        <f>G18+G52</f>
        <v>4214500</v>
      </c>
      <c r="H17" s="27">
        <f>H18+H52</f>
        <v>4229380</v>
      </c>
    </row>
    <row r="18" spans="1:8" ht="75.75" customHeight="1" x14ac:dyDescent="0.25">
      <c r="A18" s="24" t="s">
        <v>123</v>
      </c>
      <c r="B18" s="10">
        <v>791</v>
      </c>
      <c r="C18" s="10" t="s">
        <v>80</v>
      </c>
      <c r="D18" s="10"/>
      <c r="E18" s="56" t="s">
        <v>208</v>
      </c>
      <c r="F18" s="27">
        <f>F19+F23+F37+F41</f>
        <v>5938142.8600000003</v>
      </c>
      <c r="G18" s="27">
        <f>G23+G29+G37+G41</f>
        <v>1474000</v>
      </c>
      <c r="H18" s="27">
        <f>H23+H29+H37+H41</f>
        <v>1384500</v>
      </c>
    </row>
    <row r="19" spans="1:8" ht="18.75" customHeight="1" x14ac:dyDescent="0.25">
      <c r="A19" s="19" t="s">
        <v>75</v>
      </c>
      <c r="B19" s="9">
        <v>791</v>
      </c>
      <c r="C19" s="9" t="s">
        <v>57</v>
      </c>
      <c r="D19" s="10"/>
      <c r="E19" s="55"/>
      <c r="F19" s="28">
        <f>F20</f>
        <v>566256.52</v>
      </c>
      <c r="G19" s="46">
        <v>0</v>
      </c>
      <c r="H19" s="46">
        <v>0</v>
      </c>
    </row>
    <row r="20" spans="1:8" ht="33" customHeight="1" x14ac:dyDescent="0.25">
      <c r="A20" s="19" t="s">
        <v>58</v>
      </c>
      <c r="B20" s="9">
        <v>791</v>
      </c>
      <c r="C20" s="9" t="s">
        <v>59</v>
      </c>
      <c r="D20" s="10"/>
      <c r="E20" s="55"/>
      <c r="F20" s="28">
        <f>F21</f>
        <v>566256.52</v>
      </c>
      <c r="G20" s="46">
        <v>0</v>
      </c>
      <c r="H20" s="46">
        <v>0</v>
      </c>
    </row>
    <row r="21" spans="1:8" ht="23.25" customHeight="1" x14ac:dyDescent="0.25">
      <c r="A21" s="26" t="s">
        <v>54</v>
      </c>
      <c r="B21" s="9">
        <v>791</v>
      </c>
      <c r="C21" s="15" t="s">
        <v>181</v>
      </c>
      <c r="D21" s="15"/>
      <c r="E21" s="55"/>
      <c r="F21" s="28">
        <f>F22</f>
        <v>566256.52</v>
      </c>
      <c r="G21" s="46">
        <v>0</v>
      </c>
      <c r="H21" s="46">
        <v>0</v>
      </c>
    </row>
    <row r="22" spans="1:8" ht="30.75" customHeight="1" x14ac:dyDescent="0.25">
      <c r="A22" s="19" t="s">
        <v>68</v>
      </c>
      <c r="B22" s="9">
        <v>791</v>
      </c>
      <c r="C22" s="15" t="s">
        <v>181</v>
      </c>
      <c r="D22" s="15">
        <v>200</v>
      </c>
      <c r="E22" s="55"/>
      <c r="F22" s="28">
        <f>'прил 3'!E23</f>
        <v>566256.52</v>
      </c>
      <c r="G22" s="46">
        <v>0</v>
      </c>
      <c r="H22" s="46">
        <v>0</v>
      </c>
    </row>
    <row r="23" spans="1:8" ht="30.75" customHeight="1" x14ac:dyDescent="0.25">
      <c r="A23" s="19" t="s">
        <v>62</v>
      </c>
      <c r="B23" s="9">
        <v>791</v>
      </c>
      <c r="C23" s="15" t="s">
        <v>63</v>
      </c>
      <c r="D23" s="15"/>
      <c r="E23" s="55" t="s">
        <v>208</v>
      </c>
      <c r="F23" s="28">
        <f>F24</f>
        <v>3287769.99</v>
      </c>
      <c r="G23" s="28">
        <f>G24</f>
        <v>1474000</v>
      </c>
      <c r="H23" s="28">
        <f>H24</f>
        <v>1384500</v>
      </c>
    </row>
    <row r="24" spans="1:8" ht="32.25" customHeight="1" x14ac:dyDescent="0.25">
      <c r="A24" s="19" t="s">
        <v>76</v>
      </c>
      <c r="B24" s="9">
        <v>791</v>
      </c>
      <c r="C24" s="15" t="s">
        <v>65</v>
      </c>
      <c r="D24" s="15"/>
      <c r="E24" s="55" t="s">
        <v>208</v>
      </c>
      <c r="F24" s="28">
        <f>F25+F29+F31+F33+F35</f>
        <v>3287769.99</v>
      </c>
      <c r="G24" s="28">
        <f>G25</f>
        <v>1474000</v>
      </c>
      <c r="H24" s="28">
        <f>H25</f>
        <v>1384500</v>
      </c>
    </row>
    <row r="25" spans="1:8" ht="30" customHeight="1" x14ac:dyDescent="0.25">
      <c r="A25" s="19" t="s">
        <v>77</v>
      </c>
      <c r="B25" s="9">
        <v>791</v>
      </c>
      <c r="C25" s="15" t="s">
        <v>67</v>
      </c>
      <c r="D25" s="15"/>
      <c r="E25" s="55" t="s">
        <v>207</v>
      </c>
      <c r="F25" s="28">
        <f>F27+F26+F28</f>
        <v>1361198.51</v>
      </c>
      <c r="G25" s="28">
        <f>G27+G26+G28</f>
        <v>1474000</v>
      </c>
      <c r="H25" s="28">
        <f>H27+H26+H28</f>
        <v>1384500</v>
      </c>
    </row>
    <row r="26" spans="1:8" ht="78.75" customHeight="1" x14ac:dyDescent="0.25">
      <c r="A26" s="19" t="s">
        <v>44</v>
      </c>
      <c r="B26" s="34">
        <v>791</v>
      </c>
      <c r="C26" s="15" t="s">
        <v>67</v>
      </c>
      <c r="D26" s="15">
        <v>100</v>
      </c>
      <c r="E26" s="55" t="s">
        <v>207</v>
      </c>
      <c r="F26" s="28">
        <f>'прил 3'!E27</f>
        <v>869794</v>
      </c>
      <c r="G26" s="28">
        <v>823588</v>
      </c>
      <c r="H26" s="28">
        <v>823588</v>
      </c>
    </row>
    <row r="27" spans="1:8" ht="31.5" customHeight="1" x14ac:dyDescent="0.25">
      <c r="A27" s="19" t="s">
        <v>68</v>
      </c>
      <c r="B27" s="34">
        <v>791</v>
      </c>
      <c r="C27" s="15" t="s">
        <v>67</v>
      </c>
      <c r="D27" s="15">
        <v>200</v>
      </c>
      <c r="E27" s="55"/>
      <c r="F27" s="28">
        <f>'прил 3'!E28</f>
        <v>486404.51</v>
      </c>
      <c r="G27" s="28">
        <v>645412</v>
      </c>
      <c r="H27" s="28">
        <v>555912</v>
      </c>
    </row>
    <row r="28" spans="1:8" ht="20.25" customHeight="1" x14ac:dyDescent="0.25">
      <c r="A28" s="13" t="s">
        <v>47</v>
      </c>
      <c r="B28" s="34">
        <v>791</v>
      </c>
      <c r="C28" s="15" t="s">
        <v>67</v>
      </c>
      <c r="D28" s="15">
        <v>800</v>
      </c>
      <c r="E28" s="55"/>
      <c r="F28" s="28">
        <f>'прил 3'!E29</f>
        <v>5000</v>
      </c>
      <c r="G28" s="28">
        <v>5000</v>
      </c>
      <c r="H28" s="28">
        <v>5000</v>
      </c>
    </row>
    <row r="29" spans="1:8" ht="105" customHeight="1" x14ac:dyDescent="0.25">
      <c r="A29" s="26" t="s">
        <v>209</v>
      </c>
      <c r="B29" s="9">
        <v>791</v>
      </c>
      <c r="C29" s="15" t="s">
        <v>69</v>
      </c>
      <c r="D29" s="15"/>
      <c r="E29" s="57"/>
      <c r="F29" s="28">
        <f>F30</f>
        <v>250000</v>
      </c>
      <c r="G29" s="46">
        <f>G30</f>
        <v>0</v>
      </c>
      <c r="H29" s="46">
        <f>H30</f>
        <v>0</v>
      </c>
    </row>
    <row r="30" spans="1:8" ht="32.25" customHeight="1" x14ac:dyDescent="0.25">
      <c r="A30" s="19" t="s">
        <v>68</v>
      </c>
      <c r="B30" s="9">
        <v>791</v>
      </c>
      <c r="C30" s="15" t="s">
        <v>69</v>
      </c>
      <c r="D30" s="15">
        <v>200</v>
      </c>
      <c r="E30" s="55"/>
      <c r="F30" s="28">
        <f>'прил 3'!E31</f>
        <v>250000</v>
      </c>
      <c r="G30" s="47">
        <v>0</v>
      </c>
      <c r="H30" s="47">
        <v>0</v>
      </c>
    </row>
    <row r="31" spans="1:8" ht="47.25" customHeight="1" x14ac:dyDescent="0.25">
      <c r="A31" s="13" t="s">
        <v>197</v>
      </c>
      <c r="B31" s="58">
        <v>791</v>
      </c>
      <c r="C31" s="15" t="s">
        <v>198</v>
      </c>
      <c r="D31" s="15"/>
      <c r="E31" s="55" t="s">
        <v>206</v>
      </c>
      <c r="F31" s="28">
        <f>F32</f>
        <v>1370571.48</v>
      </c>
      <c r="G31" s="47">
        <v>0</v>
      </c>
      <c r="H31" s="47">
        <v>0</v>
      </c>
    </row>
    <row r="32" spans="1:8" ht="32.25" customHeight="1" x14ac:dyDescent="0.25">
      <c r="A32" s="13" t="s">
        <v>46</v>
      </c>
      <c r="B32" s="58">
        <v>791</v>
      </c>
      <c r="C32" s="15" t="s">
        <v>198</v>
      </c>
      <c r="D32" s="15">
        <v>200</v>
      </c>
      <c r="E32" s="55" t="s">
        <v>206</v>
      </c>
      <c r="F32" s="28">
        <v>1370571.48</v>
      </c>
      <c r="G32" s="47">
        <v>0</v>
      </c>
      <c r="H32" s="47">
        <v>0</v>
      </c>
    </row>
    <row r="33" spans="1:8" ht="70.5" customHeight="1" x14ac:dyDescent="0.25">
      <c r="A33" s="13" t="s">
        <v>201</v>
      </c>
      <c r="B33" s="58">
        <v>791</v>
      </c>
      <c r="C33" s="15" t="s">
        <v>199</v>
      </c>
      <c r="D33" s="15"/>
      <c r="E33" s="55"/>
      <c r="F33" s="28">
        <f>F34</f>
        <v>180000</v>
      </c>
      <c r="G33" s="47">
        <v>0</v>
      </c>
      <c r="H33" s="47">
        <v>0</v>
      </c>
    </row>
    <row r="34" spans="1:8" ht="32.25" customHeight="1" x14ac:dyDescent="0.25">
      <c r="A34" s="13" t="s">
        <v>46</v>
      </c>
      <c r="B34" s="58">
        <v>791</v>
      </c>
      <c r="C34" s="15" t="s">
        <v>199</v>
      </c>
      <c r="D34" s="15">
        <v>200</v>
      </c>
      <c r="E34" s="55"/>
      <c r="F34" s="28">
        <v>180000</v>
      </c>
      <c r="G34" s="47">
        <v>0</v>
      </c>
      <c r="H34" s="47">
        <v>0</v>
      </c>
    </row>
    <row r="35" spans="1:8" ht="61.5" customHeight="1" x14ac:dyDescent="0.25">
      <c r="A35" s="13" t="s">
        <v>202</v>
      </c>
      <c r="B35" s="58">
        <v>791</v>
      </c>
      <c r="C35" s="15" t="s">
        <v>200</v>
      </c>
      <c r="D35" s="15"/>
      <c r="E35" s="55"/>
      <c r="F35" s="28">
        <f>F36</f>
        <v>126000</v>
      </c>
      <c r="G35" s="47">
        <v>0</v>
      </c>
      <c r="H35" s="47">
        <v>0</v>
      </c>
    </row>
    <row r="36" spans="1:8" ht="32.25" customHeight="1" x14ac:dyDescent="0.25">
      <c r="A36" s="13" t="s">
        <v>46</v>
      </c>
      <c r="B36" s="58">
        <v>791</v>
      </c>
      <c r="C36" s="15" t="s">
        <v>200</v>
      </c>
      <c r="D36" s="15">
        <v>200</v>
      </c>
      <c r="E36" s="55"/>
      <c r="F36" s="28">
        <v>126000</v>
      </c>
      <c r="G36" s="47">
        <v>0</v>
      </c>
      <c r="H36" s="47">
        <v>0</v>
      </c>
    </row>
    <row r="37" spans="1:8" ht="32.25" customHeight="1" x14ac:dyDescent="0.25">
      <c r="A37" s="19" t="s">
        <v>129</v>
      </c>
      <c r="B37" s="34">
        <v>791</v>
      </c>
      <c r="C37" s="15" t="s">
        <v>130</v>
      </c>
      <c r="D37" s="15"/>
      <c r="E37" s="55"/>
      <c r="F37" s="28">
        <f t="shared" ref="F37:H39" si="0">F38</f>
        <v>250000</v>
      </c>
      <c r="G37" s="46">
        <f t="shared" si="0"/>
        <v>0</v>
      </c>
      <c r="H37" s="46">
        <f t="shared" si="0"/>
        <v>0</v>
      </c>
    </row>
    <row r="38" spans="1:8" ht="32.25" customHeight="1" x14ac:dyDescent="0.25">
      <c r="A38" s="19" t="s">
        <v>131</v>
      </c>
      <c r="B38" s="34">
        <v>791</v>
      </c>
      <c r="C38" s="15" t="s">
        <v>132</v>
      </c>
      <c r="D38" s="15"/>
      <c r="E38" s="55"/>
      <c r="F38" s="28">
        <f t="shared" si="0"/>
        <v>250000</v>
      </c>
      <c r="G38" s="46">
        <f t="shared" si="0"/>
        <v>0</v>
      </c>
      <c r="H38" s="46">
        <f t="shared" si="0"/>
        <v>0</v>
      </c>
    </row>
    <row r="39" spans="1:8" ht="88.5" customHeight="1" x14ac:dyDescent="0.25">
      <c r="A39" s="19" t="s">
        <v>156</v>
      </c>
      <c r="B39" s="34">
        <v>791</v>
      </c>
      <c r="C39" s="15" t="s">
        <v>133</v>
      </c>
      <c r="D39" s="15"/>
      <c r="E39" s="55"/>
      <c r="F39" s="28">
        <f t="shared" si="0"/>
        <v>250000</v>
      </c>
      <c r="G39" s="46">
        <f t="shared" si="0"/>
        <v>0</v>
      </c>
      <c r="H39" s="46">
        <f t="shared" si="0"/>
        <v>0</v>
      </c>
    </row>
    <row r="40" spans="1:8" ht="32.25" customHeight="1" x14ac:dyDescent="0.25">
      <c r="A40" s="19" t="s">
        <v>46</v>
      </c>
      <c r="B40" s="34">
        <v>791</v>
      </c>
      <c r="C40" s="15" t="s">
        <v>134</v>
      </c>
      <c r="D40" s="15">
        <v>200</v>
      </c>
      <c r="E40" s="55"/>
      <c r="F40" s="28">
        <f>'прил 3'!E41</f>
        <v>250000</v>
      </c>
      <c r="G40" s="46">
        <v>0</v>
      </c>
      <c r="H40" s="46">
        <v>0</v>
      </c>
    </row>
    <row r="41" spans="1:8" ht="20.25" customHeight="1" x14ac:dyDescent="0.25">
      <c r="A41" s="19" t="s">
        <v>137</v>
      </c>
      <c r="B41" s="34">
        <v>791</v>
      </c>
      <c r="C41" s="15" t="s">
        <v>138</v>
      </c>
      <c r="D41" s="15"/>
      <c r="E41" s="55"/>
      <c r="F41" s="28">
        <f t="shared" ref="F41:H43" si="1">F42</f>
        <v>1834116.35</v>
      </c>
      <c r="G41" s="46">
        <f t="shared" si="1"/>
        <v>0</v>
      </c>
      <c r="H41" s="46">
        <f t="shared" si="1"/>
        <v>0</v>
      </c>
    </row>
    <row r="42" spans="1:8" ht="32.25" customHeight="1" x14ac:dyDescent="0.25">
      <c r="A42" s="19" t="s">
        <v>139</v>
      </c>
      <c r="B42" s="34">
        <v>791</v>
      </c>
      <c r="C42" s="15" t="s">
        <v>140</v>
      </c>
      <c r="D42" s="15"/>
      <c r="E42" s="55"/>
      <c r="F42" s="28">
        <f>F43+F45</f>
        <v>1834116.35</v>
      </c>
      <c r="G42" s="46">
        <f t="shared" si="1"/>
        <v>0</v>
      </c>
      <c r="H42" s="46">
        <f t="shared" si="1"/>
        <v>0</v>
      </c>
    </row>
    <row r="43" spans="1:8" ht="99" customHeight="1" x14ac:dyDescent="0.25">
      <c r="A43" s="19" t="s">
        <v>156</v>
      </c>
      <c r="B43" s="34">
        <v>791</v>
      </c>
      <c r="C43" s="15" t="s">
        <v>141</v>
      </c>
      <c r="D43" s="15"/>
      <c r="E43" s="14"/>
      <c r="F43" s="28">
        <f t="shared" si="1"/>
        <v>0</v>
      </c>
      <c r="G43" s="46">
        <f t="shared" si="1"/>
        <v>0</v>
      </c>
      <c r="H43" s="46">
        <f t="shared" si="1"/>
        <v>0</v>
      </c>
    </row>
    <row r="44" spans="1:8" ht="32.25" customHeight="1" x14ac:dyDescent="0.25">
      <c r="A44" s="19" t="s">
        <v>68</v>
      </c>
      <c r="B44" s="34">
        <v>791</v>
      </c>
      <c r="C44" s="15" t="s">
        <v>141</v>
      </c>
      <c r="D44" s="15">
        <v>200</v>
      </c>
      <c r="E44" s="14"/>
      <c r="F44" s="28">
        <f>'прил 3'!E45</f>
        <v>0</v>
      </c>
      <c r="G44" s="46">
        <v>0</v>
      </c>
      <c r="H44" s="46">
        <v>0</v>
      </c>
    </row>
    <row r="45" spans="1:8" ht="70.5" customHeight="1" x14ac:dyDescent="0.25">
      <c r="A45" s="89" t="s">
        <v>182</v>
      </c>
      <c r="B45" s="58">
        <v>791</v>
      </c>
      <c r="C45" s="97" t="s">
        <v>183</v>
      </c>
      <c r="D45" s="15"/>
      <c r="E45" s="14"/>
      <c r="F45" s="28">
        <f>F46</f>
        <v>1834116.35</v>
      </c>
      <c r="G45" s="46">
        <v>0</v>
      </c>
      <c r="H45" s="46">
        <v>0</v>
      </c>
    </row>
    <row r="46" spans="1:8" ht="46.5" customHeight="1" x14ac:dyDescent="0.25">
      <c r="A46" s="89" t="s">
        <v>184</v>
      </c>
      <c r="B46" s="58">
        <v>791</v>
      </c>
      <c r="C46" s="98" t="s">
        <v>183</v>
      </c>
      <c r="D46" s="15">
        <v>200</v>
      </c>
      <c r="E46" s="14"/>
      <c r="F46" s="28">
        <v>1834116.35</v>
      </c>
      <c r="G46" s="46">
        <v>0</v>
      </c>
      <c r="H46" s="46">
        <v>0</v>
      </c>
    </row>
    <row r="47" spans="1:8" ht="77.25" customHeight="1" x14ac:dyDescent="0.25">
      <c r="A47" s="99" t="s">
        <v>196</v>
      </c>
      <c r="B47" s="58">
        <v>791</v>
      </c>
      <c r="C47" s="91" t="s">
        <v>188</v>
      </c>
      <c r="D47" s="15"/>
      <c r="E47" s="56"/>
      <c r="F47" s="27">
        <f>F48</f>
        <v>65000</v>
      </c>
      <c r="G47" s="46">
        <v>0</v>
      </c>
      <c r="H47" s="46">
        <v>0</v>
      </c>
    </row>
    <row r="48" spans="1:8" ht="32.25" customHeight="1" x14ac:dyDescent="0.25">
      <c r="A48" s="89" t="s">
        <v>189</v>
      </c>
      <c r="B48" s="58">
        <v>791</v>
      </c>
      <c r="C48" s="94" t="s">
        <v>190</v>
      </c>
      <c r="D48" s="15"/>
      <c r="E48" s="55"/>
      <c r="F48" s="28">
        <f>F49</f>
        <v>65000</v>
      </c>
      <c r="G48" s="46">
        <v>0</v>
      </c>
      <c r="H48" s="46">
        <v>0</v>
      </c>
    </row>
    <row r="49" spans="1:8" ht="32.25" customHeight="1" x14ac:dyDescent="0.25">
      <c r="A49" s="95" t="s">
        <v>191</v>
      </c>
      <c r="B49" s="58">
        <v>791</v>
      </c>
      <c r="C49" s="94" t="s">
        <v>192</v>
      </c>
      <c r="D49" s="15"/>
      <c r="E49" s="55"/>
      <c r="F49" s="28">
        <f>F50</f>
        <v>65000</v>
      </c>
      <c r="G49" s="46">
        <v>0</v>
      </c>
      <c r="H49" s="46">
        <v>0</v>
      </c>
    </row>
    <row r="50" spans="1:8" ht="32.25" customHeight="1" x14ac:dyDescent="0.25">
      <c r="A50" s="89" t="s">
        <v>193</v>
      </c>
      <c r="B50" s="58">
        <v>791</v>
      </c>
      <c r="C50" s="94" t="s">
        <v>194</v>
      </c>
      <c r="D50" s="15"/>
      <c r="E50" s="55"/>
      <c r="F50" s="28">
        <f>F51</f>
        <v>65000</v>
      </c>
      <c r="G50" s="46">
        <v>0</v>
      </c>
      <c r="H50" s="46">
        <v>0</v>
      </c>
    </row>
    <row r="51" spans="1:8" ht="32.25" customHeight="1" x14ac:dyDescent="0.25">
      <c r="A51" s="13" t="s">
        <v>68</v>
      </c>
      <c r="B51" s="58">
        <v>791</v>
      </c>
      <c r="C51" s="94" t="s">
        <v>194</v>
      </c>
      <c r="D51" s="15">
        <v>200</v>
      </c>
      <c r="E51" s="55"/>
      <c r="F51" s="28">
        <v>65000</v>
      </c>
      <c r="G51" s="46">
        <v>0</v>
      </c>
      <c r="H51" s="46">
        <v>0</v>
      </c>
    </row>
    <row r="52" spans="1:8" ht="86.25" customHeight="1" x14ac:dyDescent="0.25">
      <c r="A52" s="24" t="s">
        <v>124</v>
      </c>
      <c r="B52" s="10">
        <v>791</v>
      </c>
      <c r="C52" s="17" t="s">
        <v>108</v>
      </c>
      <c r="D52" s="17"/>
      <c r="E52" s="56"/>
      <c r="F52" s="27">
        <f>F55+F57+F61+F63</f>
        <v>2570201.4900000002</v>
      </c>
      <c r="G52" s="27">
        <f>G55+G57+G61+G63+G66</f>
        <v>2740500</v>
      </c>
      <c r="H52" s="27">
        <f>H55+H57+H61+H63+H66</f>
        <v>2844880</v>
      </c>
    </row>
    <row r="53" spans="1:8" ht="90" customHeight="1" x14ac:dyDescent="0.25">
      <c r="A53" s="25" t="str">
        <f>'прил 2'!A22</f>
        <v>Подпрограмма «Обеспечение и реализация муниципальной программы "Совершенствование деятельности органов местного самоуправления сельского поселения  Староваряшский сельсовет  муниципального района Янаульский район Республики Башкортостан"</v>
      </c>
      <c r="B53" s="31">
        <v>791</v>
      </c>
      <c r="C53" s="15" t="str">
        <f>C52</f>
        <v>49 0 00 00000</v>
      </c>
      <c r="D53" s="15"/>
      <c r="E53" s="55"/>
      <c r="F53" s="28">
        <f>F52</f>
        <v>2570201.4900000002</v>
      </c>
      <c r="G53" s="28">
        <f>G52</f>
        <v>2740500</v>
      </c>
      <c r="H53" s="28">
        <f>H52</f>
        <v>2844880</v>
      </c>
    </row>
    <row r="54" spans="1:8" ht="73.5" customHeight="1" x14ac:dyDescent="0.25">
      <c r="A54" s="25" t="str">
        <f>'прил 2'!A23</f>
        <v>Основное мероприятие «Обеспечение деятельности органов местного самоуправления сельского поселения  Староваряшский сельсовет муниципального района Янаульский район Республики Башкортостан»</v>
      </c>
      <c r="B54" s="31">
        <v>791</v>
      </c>
      <c r="C54" s="15" t="s">
        <v>117</v>
      </c>
      <c r="D54" s="15"/>
      <c r="E54" s="55"/>
      <c r="F54" s="28">
        <f>F52</f>
        <v>2570201.4900000002</v>
      </c>
      <c r="G54" s="28">
        <f>G52</f>
        <v>2740500</v>
      </c>
      <c r="H54" s="28">
        <f>H52</f>
        <v>2844880</v>
      </c>
    </row>
    <row r="55" spans="1:8" ht="15" customHeight="1" x14ac:dyDescent="0.25">
      <c r="A55" s="19" t="str">
        <f>'прил 3'!A56</f>
        <v>Глава муниципального образования</v>
      </c>
      <c r="B55" s="9">
        <v>791</v>
      </c>
      <c r="C55" s="15" t="s">
        <v>111</v>
      </c>
      <c r="D55" s="15"/>
      <c r="E55" s="55"/>
      <c r="F55" s="28">
        <f>F56</f>
        <v>790866</v>
      </c>
      <c r="G55" s="28">
        <f>G56</f>
        <v>790866</v>
      </c>
      <c r="H55" s="28">
        <f>H56</f>
        <v>790866</v>
      </c>
    </row>
    <row r="56" spans="1:8" ht="78" customHeight="1" x14ac:dyDescent="0.25">
      <c r="A56" s="19" t="s">
        <v>44</v>
      </c>
      <c r="B56" s="9">
        <v>791</v>
      </c>
      <c r="C56" s="15" t="s">
        <v>111</v>
      </c>
      <c r="D56" s="15">
        <v>100</v>
      </c>
      <c r="E56" s="55"/>
      <c r="F56" s="28">
        <f>'прил 3'!E57</f>
        <v>790866</v>
      </c>
      <c r="G56" s="28">
        <v>790866</v>
      </c>
      <c r="H56" s="28">
        <v>790866</v>
      </c>
    </row>
    <row r="57" spans="1:8" ht="33" customHeight="1" x14ac:dyDescent="0.25">
      <c r="A57" s="19" t="str">
        <f>'прил 3'!A58</f>
        <v xml:space="preserve">Аппараты органов государственной власти Республики Башкортостан
</v>
      </c>
      <c r="B57" s="9">
        <v>791</v>
      </c>
      <c r="C57" s="15" t="s">
        <v>110</v>
      </c>
      <c r="D57" s="15"/>
      <c r="E57" s="55"/>
      <c r="F57" s="28">
        <f>F58+F59+F60</f>
        <v>1642935.49</v>
      </c>
      <c r="G57" s="28">
        <f>G58+G59+G60</f>
        <v>1705134</v>
      </c>
      <c r="H57" s="28">
        <f>H58+H59+H60</f>
        <v>1706134</v>
      </c>
    </row>
    <row r="58" spans="1:8" ht="78.75" customHeight="1" x14ac:dyDescent="0.25">
      <c r="A58" s="19" t="s">
        <v>44</v>
      </c>
      <c r="B58" s="9">
        <v>791</v>
      </c>
      <c r="C58" s="15" t="s">
        <v>110</v>
      </c>
      <c r="D58" s="15">
        <v>100</v>
      </c>
      <c r="E58" s="55"/>
      <c r="F58" s="28">
        <f>'прил 3'!E59</f>
        <v>1152109</v>
      </c>
      <c r="G58" s="28">
        <v>1152109</v>
      </c>
      <c r="H58" s="28">
        <v>1152109</v>
      </c>
    </row>
    <row r="59" spans="1:8" ht="29.25" customHeight="1" x14ac:dyDescent="0.25">
      <c r="A59" s="13" t="s">
        <v>68</v>
      </c>
      <c r="B59" s="9">
        <v>791</v>
      </c>
      <c r="C59" s="15" t="s">
        <v>110</v>
      </c>
      <c r="D59" s="15">
        <v>200</v>
      </c>
      <c r="E59" s="55"/>
      <c r="F59" s="28">
        <f>'прил 3'!E60</f>
        <v>478726.49</v>
      </c>
      <c r="G59" s="28">
        <v>540925</v>
      </c>
      <c r="H59" s="28">
        <v>541925</v>
      </c>
    </row>
    <row r="60" spans="1:8" ht="21" customHeight="1" x14ac:dyDescent="0.25">
      <c r="A60" s="19" t="s">
        <v>47</v>
      </c>
      <c r="B60" s="9">
        <v>791</v>
      </c>
      <c r="C60" s="15" t="s">
        <v>110</v>
      </c>
      <c r="D60" s="15">
        <v>800</v>
      </c>
      <c r="E60" s="55"/>
      <c r="F60" s="28">
        <f>'прил 3'!E61</f>
        <v>12100</v>
      </c>
      <c r="G60" s="28">
        <v>12100</v>
      </c>
      <c r="H60" s="28">
        <v>12100</v>
      </c>
    </row>
    <row r="61" spans="1:8" x14ac:dyDescent="0.25">
      <c r="A61" s="19" t="s">
        <v>49</v>
      </c>
      <c r="B61" s="9">
        <v>791</v>
      </c>
      <c r="C61" s="15" t="s">
        <v>50</v>
      </c>
      <c r="D61" s="15"/>
      <c r="E61" s="55"/>
      <c r="F61" s="28">
        <f>F62</f>
        <v>10000</v>
      </c>
      <c r="G61" s="28">
        <f>G62</f>
        <v>10000</v>
      </c>
      <c r="H61" s="28">
        <f>H62</f>
        <v>10000</v>
      </c>
    </row>
    <row r="62" spans="1:8" x14ac:dyDescent="0.25">
      <c r="A62" s="19" t="s">
        <v>47</v>
      </c>
      <c r="B62" s="9">
        <v>791</v>
      </c>
      <c r="C62" s="15" t="s">
        <v>50</v>
      </c>
      <c r="D62" s="15">
        <v>800</v>
      </c>
      <c r="E62" s="55"/>
      <c r="F62" s="28">
        <f>'прил 3'!E63</f>
        <v>10000</v>
      </c>
      <c r="G62" s="28">
        <v>10000</v>
      </c>
      <c r="H62" s="28">
        <v>10000</v>
      </c>
    </row>
    <row r="63" spans="1:8" ht="50.25" customHeight="1" x14ac:dyDescent="0.25">
      <c r="A63" s="106" t="s">
        <v>210</v>
      </c>
      <c r="B63" s="9">
        <v>791</v>
      </c>
      <c r="C63" s="15" t="s">
        <v>109</v>
      </c>
      <c r="D63" s="15"/>
      <c r="E63" s="55"/>
      <c r="F63" s="28">
        <f>F64+F65</f>
        <v>126400</v>
      </c>
      <c r="G63" s="28">
        <f>G64+G65</f>
        <v>132400</v>
      </c>
      <c r="H63" s="28">
        <f>H64+H65</f>
        <v>134400</v>
      </c>
    </row>
    <row r="64" spans="1:8" ht="75" x14ac:dyDescent="0.25">
      <c r="A64" s="19" t="s">
        <v>44</v>
      </c>
      <c r="B64" s="9">
        <v>791</v>
      </c>
      <c r="C64" s="15" t="s">
        <v>109</v>
      </c>
      <c r="D64" s="15">
        <v>100</v>
      </c>
      <c r="E64" s="55"/>
      <c r="F64" s="28">
        <f>'прил 3'!E65</f>
        <v>116400</v>
      </c>
      <c r="G64" s="28">
        <v>116400</v>
      </c>
      <c r="H64" s="28">
        <v>116400</v>
      </c>
    </row>
    <row r="65" spans="1:8" ht="30" x14ac:dyDescent="0.25">
      <c r="A65" s="19" t="s">
        <v>68</v>
      </c>
      <c r="B65" s="9">
        <v>791</v>
      </c>
      <c r="C65" s="15" t="s">
        <v>109</v>
      </c>
      <c r="D65" s="15">
        <v>200</v>
      </c>
      <c r="E65" s="55"/>
      <c r="F65" s="28">
        <f>'прил 3'!E66</f>
        <v>10000</v>
      </c>
      <c r="G65" s="28">
        <v>16000</v>
      </c>
      <c r="H65" s="28">
        <v>18000</v>
      </c>
    </row>
    <row r="66" spans="1:8" x14ac:dyDescent="0.25">
      <c r="A66" s="19" t="s">
        <v>71</v>
      </c>
      <c r="B66" s="36">
        <v>791</v>
      </c>
      <c r="C66" s="15" t="s">
        <v>72</v>
      </c>
      <c r="D66" s="15"/>
      <c r="E66" s="55"/>
      <c r="F66" s="46">
        <f>F67</f>
        <v>0</v>
      </c>
      <c r="G66" s="28">
        <f>G67</f>
        <v>102100</v>
      </c>
      <c r="H66" s="28">
        <f>H67</f>
        <v>203480</v>
      </c>
    </row>
    <row r="67" spans="1:8" x14ac:dyDescent="0.25">
      <c r="A67" s="13" t="s">
        <v>73</v>
      </c>
      <c r="B67" s="36">
        <v>791</v>
      </c>
      <c r="C67" s="15" t="s">
        <v>72</v>
      </c>
      <c r="D67" s="15">
        <v>900</v>
      </c>
      <c r="E67" s="55"/>
      <c r="F67" s="46">
        <v>0</v>
      </c>
      <c r="G67" s="28">
        <v>102100</v>
      </c>
      <c r="H67" s="28">
        <v>203480</v>
      </c>
    </row>
    <row r="68" spans="1:8" ht="15.75" x14ac:dyDescent="0.25">
      <c r="A68" s="4"/>
    </row>
    <row r="69" spans="1:8" ht="15.75" x14ac:dyDescent="0.25">
      <c r="A69" s="4"/>
    </row>
    <row r="70" spans="1:8" x14ac:dyDescent="0.25">
      <c r="A70" s="7" t="s">
        <v>35</v>
      </c>
      <c r="B70" s="1"/>
      <c r="C70" s="1"/>
      <c r="D70" s="1"/>
      <c r="E70" s="1"/>
      <c r="F70" s="6" t="s">
        <v>99</v>
      </c>
    </row>
  </sheetData>
  <mergeCells count="7">
    <mergeCell ref="A10:H10"/>
    <mergeCell ref="A14:A15"/>
    <mergeCell ref="B14:B15"/>
    <mergeCell ref="C14:C15"/>
    <mergeCell ref="D14:D15"/>
    <mergeCell ref="A11:H11"/>
    <mergeCell ref="E14:H14"/>
  </mergeCells>
  <pageMargins left="0.9055118110236221" right="0.70866141732283472" top="0.74803149606299213" bottom="0.74803149606299213" header="0.31496062992125984" footer="0.31496062992125984"/>
  <pageSetup paperSize="9" scale="5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view="pageBreakPreview" zoomScale="60" workbookViewId="0">
      <selection activeCell="B4" sqref="B4:C4"/>
    </sheetView>
  </sheetViews>
  <sheetFormatPr defaultRowHeight="15" x14ac:dyDescent="0.25"/>
  <cols>
    <col min="1" max="1" width="23.42578125" customWidth="1"/>
    <col min="2" max="2" width="42.28515625" customWidth="1"/>
    <col min="3" max="3" width="24.140625" customWidth="1"/>
  </cols>
  <sheetData>
    <row r="1" spans="1:3" ht="15.75" x14ac:dyDescent="0.25">
      <c r="A1" s="1"/>
      <c r="B1" s="126" t="s">
        <v>160</v>
      </c>
      <c r="C1" s="126"/>
    </row>
    <row r="2" spans="1:3" ht="15.75" x14ac:dyDescent="0.25">
      <c r="A2" s="1"/>
      <c r="B2" s="126" t="s">
        <v>96</v>
      </c>
      <c r="C2" s="126"/>
    </row>
    <row r="3" spans="1:3" ht="15.75" x14ac:dyDescent="0.25">
      <c r="A3" s="1"/>
      <c r="B3" s="126" t="s">
        <v>33</v>
      </c>
      <c r="C3" s="126"/>
    </row>
    <row r="4" spans="1:3" ht="15.75" x14ac:dyDescent="0.25">
      <c r="A4" s="1"/>
      <c r="B4" s="129" t="s">
        <v>212</v>
      </c>
      <c r="C4" s="129"/>
    </row>
    <row r="5" spans="1:3" ht="15.75" x14ac:dyDescent="0.25">
      <c r="A5" s="1"/>
      <c r="B5" s="126" t="s">
        <v>97</v>
      </c>
      <c r="C5" s="126"/>
    </row>
    <row r="6" spans="1:3" ht="15.75" x14ac:dyDescent="0.25">
      <c r="A6" s="1"/>
      <c r="B6" s="126" t="s">
        <v>33</v>
      </c>
      <c r="C6" s="126"/>
    </row>
    <row r="7" spans="1:3" ht="15.75" x14ac:dyDescent="0.25">
      <c r="A7" s="1"/>
      <c r="B7" s="126" t="s">
        <v>161</v>
      </c>
      <c r="C7" s="126"/>
    </row>
    <row r="8" spans="1:3" ht="15.75" x14ac:dyDescent="0.25">
      <c r="A8" s="1"/>
      <c r="B8" s="126" t="s">
        <v>121</v>
      </c>
      <c r="C8" s="126"/>
    </row>
    <row r="9" spans="1:3" ht="15.75" x14ac:dyDescent="0.25">
      <c r="A9" s="1"/>
      <c r="B9" s="35"/>
      <c r="C9" s="35"/>
    </row>
    <row r="10" spans="1:3" ht="54.75" customHeight="1" x14ac:dyDescent="0.25">
      <c r="A10" s="127" t="s">
        <v>173</v>
      </c>
      <c r="B10" s="127"/>
      <c r="C10" s="127"/>
    </row>
    <row r="14" spans="1:3" ht="15.75" x14ac:dyDescent="0.25">
      <c r="C14" s="35" t="s">
        <v>162</v>
      </c>
    </row>
    <row r="16" spans="1:3" x14ac:dyDescent="0.25">
      <c r="A16" s="128" t="s">
        <v>163</v>
      </c>
      <c r="B16" s="128" t="s">
        <v>164</v>
      </c>
      <c r="C16" s="128" t="s">
        <v>2</v>
      </c>
    </row>
    <row r="17" spans="1:3" x14ac:dyDescent="0.25">
      <c r="A17" s="128"/>
      <c r="B17" s="128"/>
      <c r="C17" s="128"/>
    </row>
    <row r="18" spans="1:3" x14ac:dyDescent="0.25">
      <c r="A18" s="128"/>
      <c r="B18" s="128"/>
      <c r="C18" s="128"/>
    </row>
    <row r="19" spans="1:3" x14ac:dyDescent="0.25">
      <c r="A19" s="59"/>
      <c r="B19" s="59" t="s">
        <v>165</v>
      </c>
      <c r="C19" s="60" t="s">
        <v>174</v>
      </c>
    </row>
    <row r="20" spans="1:3" ht="47.25" customHeight="1" x14ac:dyDescent="0.25">
      <c r="A20" s="61" t="s">
        <v>166</v>
      </c>
      <c r="B20" s="61" t="s">
        <v>167</v>
      </c>
      <c r="C20" s="60" t="s">
        <v>174</v>
      </c>
    </row>
    <row r="21" spans="1:3" ht="46.5" customHeight="1" x14ac:dyDescent="0.25">
      <c r="A21" s="62" t="s">
        <v>168</v>
      </c>
      <c r="B21" s="63" t="s">
        <v>169</v>
      </c>
      <c r="C21" s="60" t="s">
        <v>174</v>
      </c>
    </row>
    <row r="22" spans="1:3" ht="35.25" customHeight="1" x14ac:dyDescent="0.25">
      <c r="A22" s="62" t="s">
        <v>170</v>
      </c>
      <c r="B22" s="63" t="s">
        <v>171</v>
      </c>
      <c r="C22" s="60" t="s">
        <v>174</v>
      </c>
    </row>
    <row r="25" spans="1:3" x14ac:dyDescent="0.25">
      <c r="A25" s="1" t="s">
        <v>172</v>
      </c>
      <c r="C25" s="6" t="s">
        <v>99</v>
      </c>
    </row>
  </sheetData>
  <mergeCells count="12">
    <mergeCell ref="B6:C6"/>
    <mergeCell ref="B1:C1"/>
    <mergeCell ref="B2:C2"/>
    <mergeCell ref="B3:C3"/>
    <mergeCell ref="B4:C4"/>
    <mergeCell ref="B5:C5"/>
    <mergeCell ref="B7:C7"/>
    <mergeCell ref="B8:C8"/>
    <mergeCell ref="A10:C10"/>
    <mergeCell ref="A16:A18"/>
    <mergeCell ref="B16:B18"/>
    <mergeCell ref="C16:C18"/>
  </mergeCell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Прил 1</vt:lpstr>
      <vt:lpstr>прил 2</vt:lpstr>
      <vt:lpstr>прил 3</vt:lpstr>
      <vt:lpstr>прил 4</vt:lpstr>
      <vt:lpstr>прил 5</vt:lpstr>
      <vt:lpstr>'прил 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2023-07-10T10:08:21Z</dcterms:modified>
</cp:coreProperties>
</file>